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hani\Documents\Personal\Rogaining\0000 Event Secretary\2205 Walk or Ride the Line\Z Original Entry Form and Password\"/>
    </mc:Choice>
  </mc:AlternateContent>
  <xr:revisionPtr revIDLastSave="0" documentId="13_ncr:1_{C84B4902-7FC4-4459-8817-F4AF3C93560E}" xr6:coauthVersionLast="47" xr6:coauthVersionMax="47" xr10:uidLastSave="{00000000-0000-0000-0000-000000000000}"/>
  <workbookProtection workbookAlgorithmName="SHA-512" workbookHashValue="/LJB4ubhAaAzQsKxOkaRgzhPDVvPC1xQ9/3qmW/zu7iqhMQGX9YRQPGEzxTVi/Sq8zfbUmaJ3gGWPrARlTHppg==" workbookSaltValue="JTYq4m814Iq4n0sXjImblA==" workbookSpinCount="100000" lockStructure="1"/>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0" i="1" l="1"/>
  <c r="E20" i="1"/>
  <c r="C20" i="1"/>
  <c r="B20" i="1"/>
  <c r="C74" i="1" l="1"/>
  <c r="C73" i="1"/>
  <c r="J72" i="1" s="1"/>
  <c r="C72" i="1"/>
  <c r="C71" i="1"/>
  <c r="C70" i="1"/>
  <c r="J69" i="1"/>
  <c r="J9" i="1" s="1"/>
  <c r="C69" i="1"/>
  <c r="C68" i="1"/>
  <c r="M15" i="1"/>
  <c r="M14" i="1"/>
  <c r="M13" i="1"/>
  <c r="M12" i="1"/>
  <c r="M11" i="1"/>
  <c r="J73" i="1" l="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Please enter each competitor's age ON THE DAY OF COMPETITION in whole years as a number in the space below.</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1EDF9726-D455-4A94-9579-B7C993B8586A}">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<sst xmlns="http://schemas.openxmlformats.org/spreadsheetml/2006/main" count="93" uniqueCount="80">
  <si>
    <t>Northern Territory Rogaining Association</t>
  </si>
  <si>
    <t xml:space="preserve">Event Type:  </t>
  </si>
  <si>
    <t xml:space="preserve">Gender Category:  </t>
  </si>
  <si>
    <t xml:space="preserve">Event Category(s):  </t>
  </si>
  <si>
    <t>First Name</t>
  </si>
  <si>
    <t>Last Name</t>
  </si>
  <si>
    <t>Home Address</t>
  </si>
  <si>
    <t>Phone</t>
  </si>
  <si>
    <t>Email</t>
  </si>
  <si>
    <t>Age</t>
  </si>
  <si>
    <t>Gender</t>
  </si>
  <si>
    <t>Entry Fee</t>
  </si>
  <si>
    <t>Total Entry Fee Due:</t>
  </si>
  <si>
    <t>Adult</t>
  </si>
  <si>
    <t>Child</t>
  </si>
  <si>
    <t>5 - 13 yrs</t>
  </si>
  <si>
    <t>14 - 17 yrs</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</si>
  <si>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</si>
  <si>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</si>
  <si>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</si>
  <si>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</si>
  <si>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</si>
  <si>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</si>
  <si>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</si>
  <si>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</si>
  <si>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</si>
  <si>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</si>
  <si>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</si>
  <si>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</si>
  <si>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</si>
  <si>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</si>
  <si>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</si>
  <si>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</si>
  <si>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</si>
  <si>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</si>
  <si>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</si>
  <si>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</si>
  <si>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</si>
  <si>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</si>
  <si>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</si>
  <si>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</si>
  <si>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</si>
  <si>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</si>
  <si>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</si>
  <si>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entries@nt.rogaine.asn.au</t>
  </si>
  <si>
    <t>When complete, please save the file as Excel and email it to:</t>
  </si>
  <si>
    <t>N/A</t>
  </si>
  <si>
    <t>All Entries Close:</t>
  </si>
  <si>
    <t>For more information, please visit our website www.nt.rogaine.asn.au</t>
  </si>
  <si>
    <t>than two generations and one is a child (under 18), you may enter in the Family</t>
  </si>
  <si>
    <t>category.  Other non-related people may also be in the team.</t>
  </si>
  <si>
    <t>Children aged 13 and under must be accompanied by an Adult (18 or older).</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</si>
  <si>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</si>
  <si>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</si>
  <si>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</si>
  <si>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</si>
  <si>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</si>
  <si>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</si>
  <si>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</si>
  <si>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ENTRY FEES</t>
  </si>
  <si>
    <t>No</t>
  </si>
  <si>
    <t>EFT</t>
  </si>
  <si>
    <t xml:space="preserve">Is this a Family entry? (See notes for conditions):  </t>
  </si>
  <si>
    <r>
      <t>Payments to:</t>
    </r>
    <r>
      <rPr>
        <sz val="12"/>
        <color rgb="FF000000"/>
        <rFont val="Calibri"/>
        <family val="2"/>
        <charset val="1"/>
      </rPr>
      <t xml:space="preserve">  </t>
    </r>
    <r>
      <rPr>
        <sz val="12"/>
        <color rgb="FF000000"/>
        <rFont val="Calibri"/>
        <family val="2"/>
      </rPr>
      <t>NT Rogaining Association</t>
    </r>
  </si>
  <si>
    <r>
      <t xml:space="preserve">BSB:  </t>
    </r>
    <r>
      <rPr>
        <sz val="12"/>
        <color rgb="FF000000"/>
        <rFont val="Calibri"/>
        <family val="2"/>
      </rPr>
      <t>065 901</t>
    </r>
  </si>
  <si>
    <r>
      <t>Acct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</si>
  <si>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r>
      <t xml:space="preserve">Please complete the </t>
    </r>
    <r>
      <rPr>
        <b/>
        <sz val="12"/>
        <color rgb="FF00B0F0"/>
        <rFont val="Calibri"/>
        <family val="2"/>
      </rPr>
      <t>BLUE</t>
    </r>
    <r>
      <rPr>
        <b/>
        <sz val="12"/>
        <color rgb="FFFF0000"/>
        <rFont val="Calibri"/>
        <family val="2"/>
      </rPr>
      <t xml:space="preserve"> areas for all team members.</t>
    </r>
  </si>
  <si>
    <t>18 - 64 yrs</t>
  </si>
  <si>
    <t>LATE ENTRIES</t>
  </si>
  <si>
    <t>Under 5</t>
  </si>
  <si>
    <t>65 yrs +</t>
  </si>
  <si>
    <t>Entry form cannot be accepted until all team members have confirmed "Yes".</t>
  </si>
  <si>
    <t>This team member has read the attached Indemnity (see tab below) and acknowledges that the sport of rogaining involves considerable risk and agrees that by entering this event they do so at their own risk.</t>
  </si>
  <si>
    <t>Walk Or Ride The Line</t>
  </si>
  <si>
    <t>CYCLE:  4 Hr Ring Of Fire</t>
  </si>
  <si>
    <t>SATURDAY 7th May 2022</t>
  </si>
  <si>
    <t>ENTRIES must be in by 11:00pm on Tues 03-05-2022</t>
  </si>
  <si>
    <t>11:00pm on TUESDAY 03-05-2022</t>
  </si>
  <si>
    <t>WALK or RUN:  6 Hr A Certain Kinda Hurtin' / 3 Hr The Wanderer</t>
  </si>
  <si>
    <t>For EFT payments, please include surname of team member and WORTL in the reference field eg:  Smith WORTL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</si>
</sst>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dddd&quot;, &quot;mmmm\ dd&quot;, &quot;yyyy"/>
    <numFmt numFmtId="166" formatCode="[$-C09]dd\-mmmm\-yyyy;@"/>
    <numFmt numFmtId="167" formatCode=";;;"/>
    <numFmt numFmtId="168" formatCode="&quot;$&quot;#,##0.00"/>
  </numFmts>
  <fonts count="40"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u/>
      <sz val="10"/>
      <color rgb="FF0000FF"/>
      <name val="Calibri"/>
      <family val="2"/>
      <charset val="1"/>
    </font>
    <font>
      <sz val="8"/>
      <color rgb="FF000000"/>
      <name val="Calibri"/>
      <family val="2"/>
      <charset val="1"/>
    </font>
    <font>
      <sz val="9"/>
      <color rgb="FF000000"/>
      <name val="Calibri"/>
      <family val="2"/>
      <charset val="1"/>
    </font>
    <font>
      <sz val="10"/>
      <color rgb="FFFFFFFF"/>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8"/>
      <color rgb="FF000000"/>
      <name val="Calibri"/>
      <family val="2"/>
    </font>
    <font>
      <b/>
      <sz val="12"/>
      <color rgb="FF2554D9"/>
      <name val="Calibri"/>
      <family val="2"/>
    </font>
    <font>
      <b/>
      <sz val="12"/>
      <color rgb="FF2554D9"/>
      <name val="Calibri"/>
      <family val="2"/>
      <charset val="1"/>
    </font>
    <font>
      <b/>
      <sz val="12"/>
      <color rgb="FF000000"/>
      <name val="Calibri"/>
      <family val="2"/>
      <charset val="1"/>
    </font>
    <font>
      <sz val="11"/>
      <color rgb="FF000000"/>
      <name val="Symbol"/>
      <family val="1"/>
      <charset val="2"/>
    </font>
    <font>
      <b/>
      <sz val="14"/>
      <color theme="0"/>
      <name val="Calibri"/>
      <family val="2"/>
      <charset val="1"/>
    </font>
    <font>
      <b/>
      <sz val="12"/>
      <color rgb="FFFF0000"/>
      <name val="Calibri"/>
      <family val="2"/>
    </font>
    <font>
      <sz val="12"/>
      <color rgb="FFFF0000"/>
      <name val="Calibri"/>
      <family val="2"/>
    </font>
    <font>
      <b/>
      <u/>
      <sz val="12"/>
      <color rgb="FFFF0000"/>
      <name val="Calibri"/>
      <family val="2"/>
    </font>
    <font>
      <b/>
      <sz val="12"/>
      <color rgb="FF000000"/>
      <name val="Calibri"/>
      <family val="2"/>
    </font>
    <font>
      <sz val="12"/>
      <color rgb="FF000000"/>
      <name val="Calibri"/>
      <family val="2"/>
      <charset val="1"/>
    </font>
    <font>
      <sz val="12"/>
      <color rgb="FF000000"/>
      <name val="Calibri"/>
      <family val="2"/>
    </font>
    <font>
      <b/>
      <sz val="12"/>
      <color rgb="FF00B0F0"/>
      <name val="Calibri"/>
      <family val="2"/>
    </font>
    <font>
      <b/>
      <sz val="14"/>
      <color rgb="FF000000"/>
      <name val="Calibri"/>
      <family val="2"/>
      <charset val="1"/>
    </font>
    <font>
      <b/>
      <sz val="14"/>
      <color rgb="FF000000"/>
      <name val="Calibri"/>
      <family val="2"/>
    </font>
    <font>
      <sz val="9"/>
      <color indexed="81"/>
      <name val="Tahoma"/>
      <family val="2"/>
    </font>
    <font>
      <sz val="11"/>
      <name val="Calibri"/>
      <family val="2"/>
    </font>
    <font>
      <b/>
      <sz val="11"/>
      <color theme="0"/>
      <name val="Calibri"/>
      <family val="2"/>
    </font>
    <font>
      <sz val="10"/>
      <name val="Calibri"/>
      <family val="2"/>
    </font>
    <font>
      <sz val="12"/>
      <name val="Calibri"/>
      <family val="2"/>
    </font>
    <font>
      <b/>
      <sz val="10"/>
      <name val="Calibri"/>
      <family val="2"/>
    </font>
    <font>
      <b/>
      <sz val="12"/>
      <name val="Calibri"/>
      <family val="2"/>
    </font>
    <font>
      <sz val="9"/>
      <name val="Calibri"/>
      <family val="2"/>
    </font>
    <font>
      <u/>
      <sz val="12"/>
      <name val="Calibri"/>
      <family val="2"/>
    </font>
    <font>
      <u/>
      <sz val="14"/>
      <color rgb="FF0000FF"/>
      <name val="Calibri"/>
      <family val="2"/>
      <charset val="1"/>
    </font>
    <font>
      <b/>
      <sz val="9"/>
      <color indexed="81"/>
      <name val="Tahoma"/>
      <family val="2"/>
    </font>
  </fonts>
  <fills count="14">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C3D69B"/>
        <bgColor indexed="64"/>
      </patternFill>
    </fill>
    <fill>
      <patternFill patternType="solid">
        <fgColor rgb="FFEBF1DE"/>
        <bgColor rgb="FFEBF1DE"/>
      </patternFill>
    </fill>
    <fill>
      <patternFill patternType="solid">
        <fgColor rgb="FFD7E4BD"/>
        <bgColor indexed="64"/>
      </patternFill>
    </fill>
    <fill>
      <patternFill patternType="solid">
        <fgColor rgb="FFFF0000"/>
        <bgColor indexed="64"/>
      </patternFill>
    </fill>
    <fill>
      <patternFill patternType="solid">
        <fgColor rgb="FF00B0F0"/>
        <bgColor rgb="FFEBF1DE"/>
      </patternFill>
    </fill>
    <fill>
      <patternFill patternType="solid">
        <fgColor rgb="FFC3D69B"/>
        <bgColor rgb="FFDCE6F2"/>
      </patternFill>
    </fill>
    <fill>
      <patternFill patternType="solid">
        <fgColor rgb="FF7030A0"/>
        <bgColor indexed="64"/>
      </patternFill>
    </fill>
    <fill>
      <patternFill patternType="solid">
        <fgColor rgb="FF7030A0"/>
        <bgColor rgb="FFEBF1DE"/>
      </patternFill>
    </fill>
  </fills>
  <borders count="1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3" fillId="0" borderId="0" applyBorder="0" applyProtection="0"/>
    <xf numFmtId="0" fontId="6" fillId="0" borderId="0" applyBorder="0" applyProtection="0"/>
  </cellStyleXfs>
  <cellXfs count="112">
    <xf numFmtId="0" fontId="0" fillId="0" borderId="0" xfId="0"/>
    <xf numFmtId="0" fontId="1" fillId="0" borderId="0" xfId="0" applyFont="1"/>
    <xf numFmtId="0" fontId="5" fillId="2" borderId="2" xfId="0" applyFont="1" applyFill="1" applyBorder="1" applyAlignment="1">
      <alignment horizontal="right"/>
    </xf>
    <xf numFmtId="0" fontId="1" fillId="3" borderId="3" xfId="0" applyFont="1" applyFill="1" applyBorder="1" applyAlignment="1"/>
    <xf numFmtId="0" fontId="5" fillId="2" borderId="2" xfId="0" applyFont="1" applyFill="1" applyBorder="1" applyAlignment="1">
      <alignment horizontal="center"/>
    </xf>
    <xf numFmtId="164" fontId="1" fillId="3" borderId="2" xfId="1" applyFont="1" applyFill="1" applyBorder="1" applyAlignment="1" applyProtection="1"/>
    <xf numFmtId="164" fontId="5" fillId="3" borderId="4" xfId="1" applyFont="1" applyFill="1" applyBorder="1" applyAlignment="1" applyProtection="1"/>
    <xf numFmtId="0" fontId="9" fillId="0" borderId="0" xfId="0" applyFont="1" applyBorder="1" applyAlignment="1"/>
    <xf numFmtId="0" fontId="4" fillId="0" borderId="0" xfId="0" applyFont="1"/>
    <xf numFmtId="0" fontId="10" fillId="0" borderId="0" xfId="0" applyFont="1"/>
    <xf numFmtId="0" fontId="1" fillId="0" borderId="0" xfId="0" applyFont="1" applyFill="1" applyBorder="1"/>
    <xf numFmtId="0" fontId="1" fillId="7" borderId="2" xfId="0" applyFont="1" applyFill="1" applyBorder="1" applyAlignment="1" applyProtection="1">
      <alignment horizontal="center"/>
    </xf>
    <xf numFmtId="0" fontId="16" fillId="0" borderId="0" xfId="0" applyFont="1" applyBorder="1" applyAlignment="1">
      <alignment horizontal="left"/>
    </xf>
    <xf numFmtId="0" fontId="0" fillId="0" borderId="0" xfId="0" applyAlignment="1">
      <alignment horizontal="left"/>
    </xf>
    <xf numFmtId="0" fontId="17" fillId="0" borderId="0" xfId="0" applyFont="1"/>
    <xf numFmtId="0" fontId="1" fillId="0" borderId="0" xfId="0" applyFont="1" applyBorder="1" applyAlignment="1">
      <alignment vertical="top" wrapText="1"/>
    </xf>
    <xf numFmtId="0" fontId="18" fillId="0" borderId="0" xfId="0" applyFont="1" applyAlignment="1">
      <alignment horizontal="right"/>
    </xf>
    <xf numFmtId="0" fontId="20" fillId="0" borderId="0" xfId="0" applyFont="1"/>
    <xf numFmtId="0" fontId="21" fillId="0" borderId="0" xfId="0" applyFont="1" applyAlignment="1"/>
    <xf numFmtId="0" fontId="21" fillId="0" borderId="0" xfId="0" applyFont="1" applyBorder="1" applyAlignment="1"/>
    <xf numFmtId="167" fontId="1" fillId="0" borderId="12" xfId="0" applyNumberFormat="1" applyFont="1" applyFill="1" applyBorder="1" applyProtection="1">
      <protection hidden="1"/>
    </xf>
    <xf numFmtId="0" fontId="1" fillId="10" borderId="2" xfId="0" applyFont="1" applyFill="1" applyBorder="1" applyAlignment="1" applyProtection="1">
      <alignment horizontal="left"/>
      <protection locked="0"/>
    </xf>
    <xf numFmtId="49" fontId="1" fillId="10" borderId="2" xfId="0" applyNumberFormat="1" applyFont="1" applyFill="1" applyBorder="1" applyAlignment="1" applyProtection="1">
      <alignment horizontal="center"/>
      <protection locked="0"/>
    </xf>
    <xf numFmtId="0" fontId="7" fillId="10" borderId="2" xfId="2"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24" fillId="10" borderId="2" xfId="0" applyFont="1" applyFill="1" applyBorder="1" applyProtection="1">
      <protection locked="0"/>
    </xf>
    <xf numFmtId="0" fontId="24" fillId="10" borderId="4" xfId="0" applyFont="1" applyFill="1" applyBorder="1" applyAlignment="1" applyProtection="1">
      <protection locked="0"/>
    </xf>
    <xf numFmtId="0" fontId="0" fillId="5" borderId="8" xfId="0" applyFill="1" applyBorder="1" applyAlignment="1">
      <alignment horizontal="center" vertical="center"/>
    </xf>
    <xf numFmtId="0" fontId="5" fillId="3" borderId="2" xfId="0" applyFont="1" applyFill="1" applyBorder="1" applyAlignment="1">
      <alignment horizontal="center" vertical="center"/>
    </xf>
    <xf numFmtId="164" fontId="5" fillId="3" borderId="2" xfId="1"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0" fillId="5" borderId="9" xfId="0" applyFill="1" applyBorder="1" applyAlignment="1">
      <alignment horizontal="center" vertical="center"/>
    </xf>
    <xf numFmtId="168" fontId="1" fillId="3" borderId="2" xfId="1" applyNumberFormat="1" applyFont="1" applyFill="1" applyBorder="1" applyAlignment="1" applyProtection="1">
      <alignment horizontal="center" vertical="center" wrapText="1"/>
    </xf>
    <xf numFmtId="167" fontId="8" fillId="3" borderId="2" xfId="1" applyNumberFormat="1" applyFont="1" applyFill="1" applyBorder="1" applyAlignment="1" applyProtection="1">
      <alignment horizontal="center" vertical="center" wrapText="1"/>
      <protection hidden="1"/>
    </xf>
    <xf numFmtId="167" fontId="8" fillId="3" borderId="4" xfId="1" applyNumberFormat="1"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protection hidden="1"/>
    </xf>
    <xf numFmtId="168" fontId="1" fillId="3" borderId="2" xfId="1" applyNumberFormat="1" applyFont="1" applyFill="1" applyBorder="1" applyAlignment="1" applyProtection="1">
      <alignment horizontal="center" vertical="center" wrapText="1"/>
      <protection hidden="1"/>
    </xf>
    <xf numFmtId="168" fontId="1" fillId="3" borderId="4" xfId="1" applyNumberFormat="1" applyFont="1" applyFill="1" applyBorder="1" applyAlignment="1" applyProtection="1">
      <alignment horizontal="center" vertical="center" wrapText="1"/>
      <protection hidden="1"/>
    </xf>
    <xf numFmtId="168" fontId="14" fillId="5" borderId="2" xfId="0" applyNumberFormat="1" applyFont="1" applyFill="1" applyBorder="1" applyAlignment="1" applyProtection="1">
      <alignment horizontal="center" vertical="center"/>
      <protection hidden="1"/>
    </xf>
    <xf numFmtId="0" fontId="24" fillId="10" borderId="2" xfId="0" applyFont="1" applyFill="1" applyBorder="1" applyAlignment="1" applyProtection="1">
      <alignment horizontal="center"/>
      <protection locked="0"/>
    </xf>
    <xf numFmtId="167" fontId="32" fillId="0" borderId="0" xfId="0" applyNumberFormat="1" applyFont="1" applyFill="1" applyBorder="1" applyProtection="1">
      <protection hidden="1"/>
    </xf>
    <xf numFmtId="0" fontId="37" fillId="0" borderId="0" xfId="2" applyFont="1" applyFill="1" applyBorder="1" applyAlignment="1" applyProtection="1">
      <alignment horizontal="center"/>
    </xf>
    <xf numFmtId="164" fontId="32" fillId="0" borderId="9" xfId="1" applyFont="1" applyFill="1" applyBorder="1" applyAlignment="1" applyProtection="1"/>
    <xf numFmtId="164" fontId="34" fillId="0" borderId="0" xfId="1" applyFont="1" applyFill="1" applyBorder="1" applyAlignment="1" applyProtection="1"/>
    <xf numFmtId="0" fontId="30" fillId="0" borderId="0" xfId="0" applyFont="1" applyFill="1" applyBorder="1" applyProtection="1"/>
    <xf numFmtId="0" fontId="0" fillId="0" borderId="0" xfId="0" applyProtection="1"/>
    <xf numFmtId="0" fontId="33" fillId="0" borderId="0" xfId="0" applyFont="1" applyFill="1" applyBorder="1" applyAlignment="1" applyProtection="1"/>
    <xf numFmtId="0" fontId="32" fillId="0" borderId="0" xfId="0" applyFont="1" applyFill="1" applyBorder="1" applyAlignment="1" applyProtection="1"/>
    <xf numFmtId="0" fontId="34" fillId="0" borderId="0" xfId="0" applyFont="1" applyFill="1" applyBorder="1" applyAlignment="1" applyProtection="1">
      <alignment horizontal="center"/>
    </xf>
    <xf numFmtId="0" fontId="33" fillId="0" borderId="0" xfId="0" applyFont="1" applyFill="1" applyBorder="1" applyProtection="1"/>
    <xf numFmtId="0" fontId="32" fillId="0" borderId="0" xfId="0" applyFont="1" applyFill="1" applyBorder="1" applyProtection="1"/>
    <xf numFmtId="0" fontId="32" fillId="0" borderId="0" xfId="0" applyFont="1" applyFill="1" applyBorder="1" applyAlignment="1" applyProtection="1">
      <alignment horizontal="center" vertical="top" wrapText="1"/>
    </xf>
    <xf numFmtId="0" fontId="35" fillId="0" borderId="0" xfId="0" applyFont="1" applyFill="1" applyBorder="1" applyAlignment="1" applyProtection="1">
      <alignment horizontal="left" vertical="top" wrapText="1"/>
    </xf>
    <xf numFmtId="0" fontId="33" fillId="0" borderId="0" xfId="0" applyFont="1" applyFill="1" applyBorder="1" applyAlignment="1" applyProtection="1">
      <alignment horizontal="center" vertical="top" wrapText="1"/>
    </xf>
    <xf numFmtId="0" fontId="36" fillId="0" borderId="0" xfId="0" applyFont="1" applyFill="1" applyBorder="1" applyAlignment="1" applyProtection="1"/>
    <xf numFmtId="166" fontId="35" fillId="0" borderId="0" xfId="0" applyNumberFormat="1" applyFont="1" applyFill="1" applyBorder="1" applyAlignment="1" applyProtection="1">
      <alignment horizontal="center"/>
    </xf>
    <xf numFmtId="0" fontId="32" fillId="0" borderId="0" xfId="0" applyFont="1" applyFill="1" applyBorder="1" applyAlignment="1" applyProtection="1">
      <alignment horizontal="center"/>
    </xf>
    <xf numFmtId="0" fontId="1" fillId="0" borderId="0" xfId="0" applyFont="1" applyProtection="1"/>
    <xf numFmtId="0" fontId="4" fillId="0" borderId="0" xfId="0" applyFont="1" applyProtection="1"/>
    <xf numFmtId="0" fontId="32" fillId="0" borderId="0" xfId="0" applyFont="1" applyFill="1" applyBorder="1" applyAlignment="1" applyProtection="1">
      <alignment vertical="top" wrapText="1"/>
    </xf>
    <xf numFmtId="0" fontId="1" fillId="0" borderId="0" xfId="0" applyFont="1" applyBorder="1" applyAlignment="1" applyProtection="1">
      <alignment vertical="top" wrapText="1"/>
    </xf>
    <xf numFmtId="0" fontId="0" fillId="0" borderId="0" xfId="0" applyAlignment="1">
      <alignment vertical="center"/>
    </xf>
    <xf numFmtId="0" fontId="20" fillId="8" borderId="2" xfId="0" applyFont="1" applyFill="1" applyBorder="1" applyAlignment="1">
      <alignment horizontal="right"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wrapText="1"/>
    </xf>
    <xf numFmtId="0" fontId="38" fillId="0" borderId="0" xfId="2" applyFont="1" applyBorder="1" applyAlignment="1" applyProtection="1">
      <alignment horizontal="center"/>
    </xf>
    <xf numFmtId="164" fontId="5" fillId="3" borderId="2" xfId="1" applyFont="1" applyFill="1" applyBorder="1" applyAlignment="1" applyProtection="1">
      <alignment horizontal="center" vertical="center"/>
    </xf>
    <xf numFmtId="0" fontId="24" fillId="4" borderId="2" xfId="0" applyFont="1" applyFill="1" applyBorder="1" applyAlignment="1">
      <alignment horizontal="right"/>
    </xf>
    <xf numFmtId="0" fontId="9" fillId="0" borderId="0" xfId="0" applyFont="1" applyFill="1" applyBorder="1" applyAlignment="1">
      <alignment horizontal="center"/>
    </xf>
    <xf numFmtId="0" fontId="1" fillId="4" borderId="2" xfId="0" applyFont="1" applyFill="1" applyBorder="1" applyAlignment="1">
      <alignment horizontal="center" vertical="top" wrapText="1"/>
    </xf>
    <xf numFmtId="0" fontId="24" fillId="3" borderId="2" xfId="0" applyFont="1" applyFill="1" applyBorder="1" applyAlignment="1">
      <alignment horizontal="center" vertical="top" wrapText="1"/>
    </xf>
    <xf numFmtId="0" fontId="1" fillId="0" borderId="0" xfId="0" applyFont="1" applyBorder="1" applyAlignment="1">
      <alignment horizontal="left"/>
    </xf>
    <xf numFmtId="0" fontId="9" fillId="0" borderId="0" xfId="0" applyFont="1" applyBorder="1" applyAlignment="1">
      <alignment horizontal="right"/>
    </xf>
    <xf numFmtId="0" fontId="1" fillId="0" borderId="10" xfId="0" applyFont="1" applyFill="1" applyBorder="1" applyAlignment="1">
      <alignment horizontal="center"/>
    </xf>
    <xf numFmtId="166" fontId="20" fillId="3" borderId="8" xfId="0" applyNumberFormat="1" applyFont="1" applyFill="1" applyBorder="1" applyAlignment="1">
      <alignment horizontal="center" vertical="center"/>
    </xf>
    <xf numFmtId="0" fontId="1" fillId="0" borderId="1" xfId="0" applyFont="1" applyBorder="1" applyAlignment="1">
      <alignment horizontal="left" vertical="center"/>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6" xfId="0" applyFont="1" applyFill="1" applyBorder="1" applyAlignment="1">
      <alignment horizontal="left" vertical="top" wrapText="1"/>
    </xf>
    <xf numFmtId="0" fontId="5" fillId="2" borderId="2" xfId="0" applyFont="1" applyFill="1" applyBorder="1" applyAlignment="1">
      <alignment horizontal="center"/>
    </xf>
    <xf numFmtId="0" fontId="22" fillId="0" borderId="0" xfId="2" applyFont="1"/>
    <xf numFmtId="0" fontId="20" fillId="0" borderId="0" xfId="0" applyFont="1" applyAlignment="1">
      <alignment horizontal="center"/>
    </xf>
    <xf numFmtId="0" fontId="20" fillId="0" borderId="1" xfId="0" applyFont="1" applyBorder="1" applyAlignment="1">
      <alignment horizontal="center"/>
    </xf>
    <xf numFmtId="0" fontId="5" fillId="3" borderId="3" xfId="0" applyFont="1" applyFill="1" applyBorder="1" applyAlignment="1"/>
    <xf numFmtId="164" fontId="28" fillId="11" borderId="3" xfId="1" applyFont="1" applyFill="1" applyBorder="1" applyAlignment="1" applyProtection="1">
      <alignment horizontal="center" vertical="center" wrapText="1"/>
      <protection hidden="1"/>
    </xf>
    <xf numFmtId="164" fontId="28" fillId="11" borderId="14" xfId="1" applyFont="1" applyFill="1" applyBorder="1" applyAlignment="1" applyProtection="1">
      <alignment horizontal="center" vertical="center" wrapText="1"/>
      <protection hidden="1"/>
    </xf>
    <xf numFmtId="164" fontId="28" fillId="11" borderId="4" xfId="1" applyFont="1" applyFill="1" applyBorder="1" applyAlignment="1" applyProtection="1">
      <alignment horizontal="center" vertical="center" wrapText="1"/>
      <protection hidden="1"/>
    </xf>
    <xf numFmtId="0" fontId="1" fillId="10" borderId="2" xfId="0" applyFont="1" applyFill="1" applyBorder="1" applyAlignment="1" applyProtection="1">
      <alignment horizontal="left"/>
      <protection locked="0"/>
    </xf>
    <xf numFmtId="165" fontId="27" fillId="11" borderId="7" xfId="0" applyNumberFormat="1" applyFont="1" applyFill="1" applyBorder="1" applyAlignment="1">
      <alignment horizontal="center" vertical="center"/>
    </xf>
    <xf numFmtId="165" fontId="27" fillId="11" borderId="0" xfId="0" applyNumberFormat="1" applyFont="1" applyFill="1" applyBorder="1" applyAlignment="1">
      <alignment horizontal="center" vertical="center"/>
    </xf>
    <xf numFmtId="0" fontId="2" fillId="0" borderId="0" xfId="0" applyFont="1" applyBorder="1" applyAlignment="1"/>
    <xf numFmtId="0" fontId="3" fillId="0" borderId="0" xfId="0" applyFont="1" applyBorder="1" applyAlignment="1"/>
    <xf numFmtId="0" fontId="20" fillId="0" borderId="1" xfId="0" applyFont="1" applyBorder="1" applyAlignment="1"/>
    <xf numFmtId="0" fontId="24" fillId="10" borderId="2" xfId="0" applyFont="1" applyFill="1" applyBorder="1" applyAlignment="1" applyProtection="1">
      <protection locked="0"/>
    </xf>
    <xf numFmtId="0" fontId="19" fillId="9" borderId="0" xfId="0" applyFont="1" applyFill="1" applyBorder="1" applyAlignment="1">
      <alignment horizontal="center"/>
    </xf>
    <xf numFmtId="0" fontId="15" fillId="0" borderId="0" xfId="0" applyFont="1" applyBorder="1" applyAlignment="1">
      <alignment horizontal="left"/>
    </xf>
    <xf numFmtId="0" fontId="31" fillId="13" borderId="10" xfId="0" applyFont="1" applyFill="1" applyBorder="1" applyAlignment="1" applyProtection="1">
      <alignment horizontal="center" vertical="center" wrapText="1"/>
    </xf>
    <xf numFmtId="0" fontId="31" fillId="13" borderId="0" xfId="0" applyFont="1" applyFill="1" applyBorder="1" applyAlignment="1" applyProtection="1">
      <alignment horizontal="center" vertical="center" wrapText="1"/>
    </xf>
    <xf numFmtId="0" fontId="31" fillId="12" borderId="0" xfId="0" applyFont="1" applyFill="1" applyBorder="1" applyAlignment="1" applyProtection="1">
      <alignment horizontal="center" vertical="center" wrapText="1"/>
    </xf>
    <xf numFmtId="0" fontId="31" fillId="12" borderId="13" xfId="0" applyFont="1" applyFill="1" applyBorder="1" applyAlignment="1" applyProtection="1">
      <alignment horizontal="center" vertical="center" wrapText="1"/>
    </xf>
    <xf numFmtId="0" fontId="17" fillId="3" borderId="12"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1"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 xfId="0" applyFont="1" applyFill="1" applyBorder="1" applyAlignment="1">
      <alignment horizontal="left" vertical="top" wrapText="1"/>
    </xf>
    <xf numFmtId="0" fontId="23" fillId="6" borderId="2" xfId="0" quotePrefix="1" applyFont="1" applyFill="1" applyBorder="1" applyAlignment="1">
      <alignment horizontal="center"/>
    </xf>
    <xf numFmtId="0" fontId="23" fillId="6" borderId="2" xfId="0" applyFont="1" applyFill="1" applyBorder="1" applyAlignment="1">
      <alignment horizontal="center"/>
    </xf>
    <xf numFmtId="0" fontId="1" fillId="3" borderId="2" xfId="0" applyFont="1" applyFill="1" applyBorder="1" applyAlignment="1"/>
    <xf numFmtId="0" fontId="1" fillId="3" borderId="4" xfId="0" applyFont="1" applyFill="1" applyBorder="1" applyAlignment="1"/>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3D69B"/>
      <color rgb="FF009900"/>
      <color rgb="FF00FF00"/>
      <color rgb="FFFF00FF"/>
      <color rgb="FFD7E4BD"/>
      <color rgb="FFDDEBF7"/>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0</xdr:row>
      <xdr:rowOff>19110</xdr:rowOff>
    </xdr:from>
    <xdr:to>
      <xdr:col>8</xdr:col>
      <xdr:colOff>1333320</xdr:colOff>
      <xdr:row>4</xdr:row>
      <xdr:rowOff>180975</xdr:rowOff>
    </xdr:to>
    <xdr:pic>
      <xdr:nvPicPr>
        <xdr:cNvPr id="2" name="il_f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514975" y="19110"/>
          <a:ext cx="1276170" cy="1200090"/>
        </a:xfrm>
        <a:prstGeom prst="rect">
          <a:avLst/>
        </a:prstGeom>
        <a:ln>
          <a:noFill/>
        </a:ln>
      </xdr:spPr>
    </xdr:pic>
    <xdr:clientData/>
  </xdr:twoCellAnchor>
  <xdr:twoCellAnchor editAs="oneCell">
    <xdr:from>
      <xdr:col>10</xdr:col>
      <xdr:colOff>28576</xdr:colOff>
      <xdr:row>0</xdr:row>
      <xdr:rowOff>47686</xdr:rowOff>
    </xdr:from>
    <xdr:to>
      <xdr:col>12</xdr:col>
      <xdr:colOff>676066</xdr:colOff>
      <xdr:row>2</xdr:row>
      <xdr:rowOff>171451</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6629401" y="47686"/>
          <a:ext cx="1866690" cy="685740"/>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r>
            <a:rPr lang="en-AU" sz="1200" b="0" strike="noStrike" spc="-1">
              <a:solidFill>
                <a:srgbClr val="000000"/>
              </a:solidFill>
              <a:uFill>
                <a:solidFill>
                  <a:srgbClr val="FFFFFF"/>
                </a:solidFill>
              </a:uFill>
              <a:latin typeface="Calibri"/>
            </a:rPr>
            <a:t>Please email completed form to:     </a:t>
          </a:r>
          <a:r>
            <a:rPr lang="en-AU" sz="1200" b="1" u="none" strike="noStrike" spc="-1">
              <a:solidFill>
                <a:srgbClr val="000000"/>
              </a:solidFill>
              <a:uFill>
                <a:solidFill>
                  <a:srgbClr val="FFFFFF"/>
                </a:solidFill>
              </a:uFill>
              <a:latin typeface="Calibri"/>
            </a:rPr>
            <a:t>entries@nt.rogaine.asn.au</a:t>
          </a:r>
          <a:r>
            <a:rPr lang="en-AU" sz="1200" b="0" strike="noStrike" spc="-1">
              <a:solidFill>
                <a:srgbClr val="000000"/>
              </a:solidFill>
              <a:uFill>
                <a:solidFill>
                  <a:srgbClr val="FFFFFF"/>
                </a:solidFill>
              </a:uFill>
              <a:latin typeface="Calibri"/>
            </a:rPr>
            <a:t>  </a:t>
          </a:r>
          <a:endParaRPr lang="en-AU"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85590</xdr:colOff>
      <xdr:row>0</xdr:row>
      <xdr:rowOff>114195</xdr:rowOff>
    </xdr:from>
    <xdr:to>
      <xdr:col>1</xdr:col>
      <xdr:colOff>1000126</xdr:colOff>
      <xdr:row>7</xdr:row>
      <xdr:rowOff>28575</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85590" y="114195"/>
          <a:ext cx="1524136" cy="1590780"/>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19050</xdr:rowOff>
    </xdr:from>
    <xdr:to>
      <xdr:col>13</xdr:col>
      <xdr:colOff>9526</xdr:colOff>
      <xdr:row>32</xdr:row>
      <xdr:rowOff>85327</xdr:rowOff>
    </xdr:to>
    <xdr:pic>
      <xdr:nvPicPr>
        <xdr:cNvPr id="2" name="Picture 1">
          <a:extLst>
            <a:ext uri="{FF2B5EF4-FFF2-40B4-BE49-F238E27FC236}">
              <a16:creationId xmlns:a16="http://schemas.microsoft.com/office/drawing/2014/main" id="{F04F3009-C19D-4E0E-99DD-CB88A65C6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20955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75"/>
  <sheetViews>
    <sheetView tabSelected="1" zoomScaleNormal="100" workbookViewId="0">
      <selection activeCell="J7" sqref="J7:M7"/>
    </sheetView>
  </sheetViews>
  <sheetFormatPr defaultRowHeight="15" x14ac:dyDescent="0.25"/>
  <cols>
    <col min="1" max="1" width="9.140625" style="1"/>
    <col min="2" max="2" width="16.28515625" style="1" customWidth="1"/>
    <col min="3" max="7" width="9.140625" style="1"/>
    <col min="8" max="8" width="19.85546875" style="1" customWidth="1"/>
    <col min="9" max="9" width="27.42578125" style="1" customWidth="1"/>
    <col min="10" max="12" width="9.140625" style="1"/>
    <col min="13" max="13" width="12.28515625" style="1" customWidth="1"/>
    <col min="14" max="14" width="1.140625" style="50" customWidth="1"/>
    <col min="15" max="15" width="29.5703125" style="57" customWidth="1"/>
    <col min="16" max="1026" width="9.140625" style="1"/>
  </cols>
  <sheetData>
    <row r="1" spans="1:16" ht="21" x14ac:dyDescent="0.35">
      <c r="A1"/>
      <c r="B1"/>
      <c r="C1" s="92" t="s">
        <v>0</v>
      </c>
      <c r="D1" s="92"/>
      <c r="E1" s="92"/>
      <c r="F1" s="92"/>
      <c r="G1" s="92"/>
      <c r="H1" s="92"/>
      <c r="I1"/>
      <c r="J1"/>
      <c r="K1"/>
      <c r="L1"/>
      <c r="M1"/>
      <c r="N1" s="44"/>
      <c r="O1" s="45"/>
      <c r="P1"/>
    </row>
    <row r="2" spans="1:16" ht="23.25" x14ac:dyDescent="0.35">
      <c r="A2"/>
      <c r="B2"/>
      <c r="C2" s="93" t="s">
        <v>73</v>
      </c>
      <c r="D2" s="93"/>
      <c r="E2" s="93"/>
      <c r="F2" s="93"/>
      <c r="G2" s="93"/>
      <c r="H2" s="93"/>
      <c r="I2"/>
      <c r="J2"/>
      <c r="K2"/>
      <c r="L2"/>
      <c r="M2"/>
      <c r="N2" s="44"/>
      <c r="O2" s="45"/>
      <c r="P2"/>
    </row>
    <row r="3" spans="1:16" ht="18.75" customHeight="1" x14ac:dyDescent="0.25">
      <c r="A3"/>
      <c r="B3"/>
      <c r="C3" s="97" t="s">
        <v>78</v>
      </c>
      <c r="D3" s="97"/>
      <c r="E3" s="97"/>
      <c r="F3" s="97"/>
      <c r="G3" s="97"/>
      <c r="H3" s="97"/>
      <c r="I3" s="97"/>
      <c r="J3"/>
      <c r="K3"/>
      <c r="L3"/>
      <c r="M3"/>
      <c r="N3" s="44"/>
      <c r="O3" s="45"/>
      <c r="P3"/>
    </row>
    <row r="4" spans="1:16" ht="18.75" customHeight="1" x14ac:dyDescent="0.25">
      <c r="A4"/>
      <c r="B4"/>
      <c r="C4" s="12" t="s">
        <v>74</v>
      </c>
      <c r="D4" s="12"/>
      <c r="E4" s="12"/>
      <c r="F4" s="12"/>
      <c r="G4" s="12"/>
      <c r="H4" s="12"/>
      <c r="I4" s="13"/>
      <c r="J4"/>
      <c r="K4"/>
      <c r="L4"/>
      <c r="M4"/>
      <c r="N4" s="44"/>
      <c r="O4" s="100" t="s">
        <v>72</v>
      </c>
      <c r="P4"/>
    </row>
    <row r="5" spans="1:16" ht="18.75" customHeight="1" x14ac:dyDescent="0.3">
      <c r="A5"/>
      <c r="B5"/>
      <c r="C5" s="96" t="s">
        <v>75</v>
      </c>
      <c r="D5" s="96"/>
      <c r="E5" s="96"/>
      <c r="F5" s="96"/>
      <c r="G5" s="96"/>
      <c r="H5" s="96"/>
      <c r="I5"/>
      <c r="J5"/>
      <c r="K5"/>
      <c r="L5"/>
      <c r="M5"/>
      <c r="N5" s="44"/>
      <c r="O5" s="100"/>
      <c r="P5"/>
    </row>
    <row r="6" spans="1:16" ht="15.95" customHeight="1" x14ac:dyDescent="0.25">
      <c r="A6"/>
      <c r="B6"/>
      <c r="C6" s="17" t="s">
        <v>66</v>
      </c>
      <c r="D6" s="18"/>
      <c r="E6" s="18"/>
      <c r="F6" s="18"/>
      <c r="G6" s="18"/>
      <c r="H6" s="19"/>
      <c r="I6" s="108" t="s">
        <v>76</v>
      </c>
      <c r="J6" s="109"/>
      <c r="K6" s="109"/>
      <c r="L6" s="109"/>
      <c r="M6" s="20" t="s">
        <v>58</v>
      </c>
      <c r="N6" s="40"/>
      <c r="O6" s="100"/>
    </row>
    <row r="7" spans="1:16" ht="15.95" customHeight="1" x14ac:dyDescent="0.25">
      <c r="A7"/>
      <c r="B7"/>
      <c r="C7" s="94" t="s">
        <v>45</v>
      </c>
      <c r="D7" s="94"/>
      <c r="E7" s="94"/>
      <c r="F7" s="94"/>
      <c r="G7" s="94"/>
      <c r="H7" s="94"/>
      <c r="I7" s="2" t="s">
        <v>1</v>
      </c>
      <c r="J7" s="95"/>
      <c r="K7" s="95"/>
      <c r="L7" s="95"/>
      <c r="M7" s="95"/>
      <c r="N7" s="46"/>
      <c r="O7" s="100"/>
    </row>
    <row r="8" spans="1:16" ht="15.95" customHeight="1" x14ac:dyDescent="0.25">
      <c r="A8"/>
      <c r="B8"/>
      <c r="C8" s="82" t="s">
        <v>44</v>
      </c>
      <c r="D8" s="83"/>
      <c r="E8" s="83"/>
      <c r="F8" s="83"/>
      <c r="G8" s="83"/>
      <c r="H8" s="84"/>
      <c r="I8" s="2" t="s">
        <v>2</v>
      </c>
      <c r="J8" s="110" t="str">
        <f>IF(C68&gt;0,IF(C69&gt;0,"Mixed","Male"),IF(C69=0,"","Female"))</f>
        <v/>
      </c>
      <c r="K8" s="110"/>
      <c r="L8" s="110"/>
      <c r="M8" s="110"/>
      <c r="N8" s="47"/>
      <c r="O8" s="100"/>
    </row>
    <row r="9" spans="1:16" ht="15.95" customHeight="1" x14ac:dyDescent="0.25">
      <c r="A9"/>
      <c r="B9"/>
      <c r="C9"/>
      <c r="D9"/>
      <c r="E9"/>
      <c r="F9"/>
      <c r="G9"/>
      <c r="H9"/>
      <c r="I9" s="2" t="s">
        <v>3</v>
      </c>
      <c r="J9" s="3" t="str">
        <f>IF(J69=1,I69,"")</f>
        <v/>
      </c>
      <c r="K9" s="111" t="str">
        <f>IF(SUM(J11:J15)&gt;0,IF(J68=1,I68,IF(J71=1,I71,IF(J72=1,I72,IF(J73=1,I73,I70)))),"")</f>
        <v/>
      </c>
      <c r="L9" s="111"/>
      <c r="M9" s="111"/>
      <c r="N9" s="47"/>
      <c r="O9" s="100"/>
    </row>
    <row r="10" spans="1:16" ht="15.95" customHeight="1" x14ac:dyDescent="0.25">
      <c r="A10"/>
      <c r="B10" s="4" t="s">
        <v>4</v>
      </c>
      <c r="C10" s="81" t="s">
        <v>5</v>
      </c>
      <c r="D10" s="81"/>
      <c r="E10" s="81" t="s">
        <v>6</v>
      </c>
      <c r="F10" s="81"/>
      <c r="G10" s="81"/>
      <c r="H10" s="4" t="s">
        <v>7</v>
      </c>
      <c r="I10" s="4" t="s">
        <v>8</v>
      </c>
      <c r="J10" s="4" t="s">
        <v>9</v>
      </c>
      <c r="K10" s="4" t="s">
        <v>10</v>
      </c>
      <c r="L10" s="4" t="s">
        <v>46</v>
      </c>
      <c r="M10" s="4" t="s">
        <v>11</v>
      </c>
      <c r="N10" s="48"/>
      <c r="O10" s="101"/>
    </row>
    <row r="11" spans="1:16" ht="15.95" customHeight="1" x14ac:dyDescent="0.25">
      <c r="A11"/>
      <c r="B11" s="21"/>
      <c r="C11" s="89"/>
      <c r="D11" s="89"/>
      <c r="E11" s="89"/>
      <c r="F11" s="89"/>
      <c r="G11" s="89"/>
      <c r="H11" s="22"/>
      <c r="I11" s="23"/>
      <c r="J11" s="24"/>
      <c r="K11" s="24"/>
      <c r="L11" s="11"/>
      <c r="M11" s="5" t="str">
        <f>IF(J11&lt;&gt;0,(IF(J11&lt;5,0,IF(J11&lt;14,E$20,IF(J11&lt;18,F$20,IF(J11&lt;60,B$20,IF(J11&gt;64,C$20,B$20))))))+(IF(L11="Yes",F$23,0)),"")</f>
        <v/>
      </c>
      <c r="N11" s="42"/>
      <c r="O11" s="39" t="s">
        <v>60</v>
      </c>
      <c r="P11"/>
    </row>
    <row r="12" spans="1:16" ht="15.95" customHeight="1" x14ac:dyDescent="0.25">
      <c r="A12"/>
      <c r="B12" s="21"/>
      <c r="C12" s="89"/>
      <c r="D12" s="89"/>
      <c r="E12" s="89"/>
      <c r="F12" s="89"/>
      <c r="G12" s="89"/>
      <c r="H12" s="22"/>
      <c r="I12" s="24"/>
      <c r="J12" s="24"/>
      <c r="K12" s="24"/>
      <c r="L12" s="11"/>
      <c r="M12" s="5" t="str">
        <f>IF(J12&lt;&gt;0,(IF(J12&lt;5,0,IF(J12&lt;14,E$20,IF(J12&lt;18,F$20,IF(J12&lt;60,B$20,IF(J12&gt;64,C$20,B$20))))))+(IF(L12="Yes",F$23,0)),"")</f>
        <v/>
      </c>
      <c r="N12" s="42"/>
      <c r="O12" s="39" t="s">
        <v>60</v>
      </c>
      <c r="P12"/>
    </row>
    <row r="13" spans="1:16" ht="15.95" customHeight="1" x14ac:dyDescent="0.25">
      <c r="A13"/>
      <c r="B13" s="21"/>
      <c r="C13" s="89"/>
      <c r="D13" s="89"/>
      <c r="E13" s="89"/>
      <c r="F13" s="89"/>
      <c r="G13" s="89"/>
      <c r="H13" s="22"/>
      <c r="I13" s="24"/>
      <c r="J13" s="24"/>
      <c r="K13" s="24"/>
      <c r="L13" s="11"/>
      <c r="M13" s="5" t="str">
        <f>IF(J13&lt;&gt;0,(IF(J13&lt;5,0,IF(J13&lt;14,E$20,IF(J13&lt;18,F$20,IF(J13&lt;60,B$20,IF(J13&gt;64,C$20,B$20))))))+(IF(L13="Yes",F$23,0)),"")</f>
        <v/>
      </c>
      <c r="N13" s="42"/>
      <c r="O13" s="39" t="s">
        <v>60</v>
      </c>
      <c r="P13"/>
    </row>
    <row r="14" spans="1:16" ht="15.95" customHeight="1" x14ac:dyDescent="0.25">
      <c r="A14"/>
      <c r="B14" s="21"/>
      <c r="C14" s="89"/>
      <c r="D14" s="89"/>
      <c r="E14" s="89"/>
      <c r="F14" s="89"/>
      <c r="G14" s="89"/>
      <c r="H14" s="22"/>
      <c r="I14" s="24"/>
      <c r="J14" s="24"/>
      <c r="K14" s="24"/>
      <c r="L14" s="11"/>
      <c r="M14" s="5" t="str">
        <f>IF(J14&lt;&gt;0,(IF(J14&lt;5,0,IF(J14&lt;14,E$20,IF(J14&lt;18,F$20,IF(J14&lt;60,B$20,IF(J14&gt;64,C$20,B$20))))))+(IF(L14="Yes",F$23,0)),"")</f>
        <v/>
      </c>
      <c r="N14" s="42"/>
      <c r="O14" s="39" t="s">
        <v>60</v>
      </c>
      <c r="P14"/>
    </row>
    <row r="15" spans="1:16" ht="15.95" customHeight="1" x14ac:dyDescent="0.25">
      <c r="A15"/>
      <c r="B15" s="21"/>
      <c r="C15" s="89"/>
      <c r="D15" s="89"/>
      <c r="E15" s="89"/>
      <c r="F15" s="89"/>
      <c r="G15" s="89"/>
      <c r="H15" s="22"/>
      <c r="I15" s="24"/>
      <c r="J15" s="24"/>
      <c r="K15" s="24"/>
      <c r="L15" s="11"/>
      <c r="M15" s="5" t="str">
        <f>IF(J15&lt;&gt;0,(IF(J15&lt;5,0,IF(J15&lt;14,E$20,IF(J15&lt;18,F$20,IF(J15&lt;60,B$20,IF(J15&gt;64,C$20,B$20))))))+(IF(L15="Yes",F$23,0)),"")</f>
        <v/>
      </c>
      <c r="N15" s="42"/>
      <c r="O15" s="39" t="s">
        <v>60</v>
      </c>
      <c r="P15"/>
    </row>
    <row r="16" spans="1:16" ht="15.95" customHeight="1" x14ac:dyDescent="0.25">
      <c r="A16"/>
      <c r="B16"/>
      <c r="C16"/>
      <c r="D16"/>
      <c r="E16"/>
      <c r="F16"/>
      <c r="G16"/>
      <c r="H16"/>
      <c r="I16"/>
      <c r="J16"/>
      <c r="K16" s="85" t="s">
        <v>12</v>
      </c>
      <c r="L16" s="85"/>
      <c r="M16" s="6">
        <f>SUM(M11:M15)</f>
        <v>0</v>
      </c>
      <c r="N16" s="43"/>
      <c r="O16" s="98" t="s">
        <v>71</v>
      </c>
      <c r="P16"/>
    </row>
    <row r="17" spans="1:16" ht="15.95" customHeight="1" x14ac:dyDescent="0.25">
      <c r="A17"/>
      <c r="B17" s="90" t="s">
        <v>59</v>
      </c>
      <c r="C17" s="91"/>
      <c r="D17" s="91"/>
      <c r="E17" s="91"/>
      <c r="F17" s="91"/>
      <c r="G17" s="91"/>
      <c r="H17"/>
      <c r="I17"/>
      <c r="J17"/>
      <c r="K17"/>
      <c r="L17"/>
      <c r="M17"/>
      <c r="N17" s="44"/>
      <c r="O17" s="99"/>
      <c r="P17"/>
    </row>
    <row r="18" spans="1:16" ht="15.95" customHeight="1" x14ac:dyDescent="0.25">
      <c r="A18"/>
      <c r="B18" s="63" t="s">
        <v>13</v>
      </c>
      <c r="C18" s="64"/>
      <c r="D18" s="68" t="s">
        <v>14</v>
      </c>
      <c r="E18" s="68"/>
      <c r="F18" s="68"/>
      <c r="G18" s="27"/>
      <c r="H18"/>
      <c r="I18" s="69" t="s">
        <v>62</v>
      </c>
      <c r="J18" s="69"/>
      <c r="K18" s="69"/>
      <c r="L18" s="69"/>
      <c r="M18" s="25" t="s">
        <v>60</v>
      </c>
      <c r="N18" s="49"/>
      <c r="O18" s="99"/>
      <c r="P18"/>
    </row>
    <row r="19" spans="1:16" ht="15.95" customHeight="1" x14ac:dyDescent="0.25">
      <c r="A19"/>
      <c r="B19" s="28" t="s">
        <v>67</v>
      </c>
      <c r="C19" s="29" t="s">
        <v>70</v>
      </c>
      <c r="D19" s="30" t="s">
        <v>69</v>
      </c>
      <c r="E19" s="30" t="s">
        <v>15</v>
      </c>
      <c r="F19" s="30" t="s">
        <v>16</v>
      </c>
      <c r="G19" s="31"/>
      <c r="H19"/>
      <c r="I19"/>
      <c r="J19"/>
      <c r="K19"/>
      <c r="L19"/>
      <c r="M19"/>
      <c r="N19" s="44"/>
      <c r="O19" s="45"/>
      <c r="P19"/>
    </row>
    <row r="20" spans="1:16" ht="15.95" customHeight="1" x14ac:dyDescent="0.25">
      <c r="A20"/>
      <c r="B20" s="32">
        <f>IF($M6="Yes",B21,B22)</f>
        <v>45</v>
      </c>
      <c r="C20" s="32">
        <f>IF($M6="Yes",C21,C22)</f>
        <v>35</v>
      </c>
      <c r="D20" s="32" t="s">
        <v>17</v>
      </c>
      <c r="E20" s="32">
        <f>IF($M6="Yes",E21,E22)</f>
        <v>10</v>
      </c>
      <c r="F20" s="32">
        <f>IF($M6="Yes",F21,F22)</f>
        <v>20</v>
      </c>
      <c r="G20" s="31"/>
      <c r="H20"/>
      <c r="I20"/>
      <c r="J20"/>
      <c r="K20"/>
      <c r="L20"/>
      <c r="M20"/>
      <c r="N20" s="44"/>
      <c r="O20" s="45"/>
      <c r="P20"/>
    </row>
    <row r="21" spans="1:16" ht="15.95" customHeight="1" x14ac:dyDescent="0.25">
      <c r="A21"/>
      <c r="B21" s="33">
        <v>45</v>
      </c>
      <c r="C21" s="33">
        <v>35</v>
      </c>
      <c r="D21" s="33" t="s">
        <v>17</v>
      </c>
      <c r="E21" s="33">
        <v>10</v>
      </c>
      <c r="F21" s="34">
        <v>20</v>
      </c>
      <c r="G21" s="35"/>
      <c r="H21"/>
      <c r="I21" s="70"/>
      <c r="J21" s="70"/>
      <c r="K21" s="70"/>
      <c r="L21" s="70"/>
      <c r="M21" s="10"/>
      <c r="O21" s="45"/>
      <c r="P21"/>
    </row>
    <row r="22" spans="1:16" ht="15.95" customHeight="1" x14ac:dyDescent="0.25">
      <c r="A22"/>
      <c r="B22" s="86" t="s">
        <v>68</v>
      </c>
      <c r="C22" s="87"/>
      <c r="D22" s="87"/>
      <c r="E22" s="87"/>
      <c r="F22" s="87"/>
      <c r="G22" s="88"/>
      <c r="H22"/>
      <c r="I22"/>
      <c r="J22"/>
      <c r="K22"/>
      <c r="L22"/>
      <c r="M22"/>
      <c r="N22" s="44"/>
      <c r="O22" s="45"/>
      <c r="P22"/>
    </row>
    <row r="23" spans="1:16" ht="15.95" customHeight="1" x14ac:dyDescent="0.25">
      <c r="A23"/>
      <c r="B23" s="36">
        <v>55</v>
      </c>
      <c r="C23" s="36">
        <v>45</v>
      </c>
      <c r="D23" s="36" t="s">
        <v>17</v>
      </c>
      <c r="E23" s="36">
        <v>15</v>
      </c>
      <c r="F23" s="37">
        <v>25</v>
      </c>
      <c r="G23" s="38"/>
      <c r="H23"/>
      <c r="I23" s="69" t="s">
        <v>18</v>
      </c>
      <c r="J23" s="69"/>
      <c r="K23" s="69"/>
      <c r="L23" s="69"/>
      <c r="M23" s="26" t="s">
        <v>61</v>
      </c>
      <c r="N23" s="46"/>
      <c r="O23" s="45"/>
      <c r="P23"/>
    </row>
    <row r="24" spans="1:16" ht="15.95" customHeight="1" x14ac:dyDescent="0.25">
      <c r="A24"/>
      <c r="B24"/>
      <c r="C24"/>
      <c r="D24"/>
      <c r="E24"/>
      <c r="F24"/>
      <c r="G24"/>
      <c r="H24"/>
      <c r="I24"/>
      <c r="J24"/>
      <c r="K24"/>
      <c r="L24"/>
      <c r="M24"/>
      <c r="N24" s="44"/>
      <c r="O24" s="45"/>
      <c r="P24"/>
    </row>
    <row r="25" spans="1:16" ht="15.95" customHeight="1" x14ac:dyDescent="0.25">
      <c r="A25"/>
      <c r="B25" s="14" t="s">
        <v>19</v>
      </c>
      <c r="C25"/>
      <c r="D25"/>
      <c r="E25"/>
      <c r="F25"/>
      <c r="G25"/>
      <c r="H25"/>
      <c r="I25"/>
      <c r="J25" s="71" t="s">
        <v>20</v>
      </c>
      <c r="K25" s="71"/>
      <c r="L25" s="71"/>
      <c r="M25" s="71"/>
      <c r="N25" s="51"/>
      <c r="O25" s="45"/>
      <c r="P25"/>
    </row>
    <row r="26" spans="1:16" ht="15.95" customHeight="1" x14ac:dyDescent="0.25">
      <c r="A26" s="16" t="s">
        <v>55</v>
      </c>
      <c r="B26" s="65" t="s">
        <v>56</v>
      </c>
      <c r="C26" s="65"/>
      <c r="D26" s="65"/>
      <c r="E26" s="65"/>
      <c r="F26" s="65"/>
      <c r="G26" s="65"/>
      <c r="H26" s="65"/>
      <c r="I26" s="61"/>
      <c r="J26" s="78" t="s">
        <v>63</v>
      </c>
      <c r="K26" s="79"/>
      <c r="L26" s="79"/>
      <c r="M26" s="80"/>
      <c r="N26" s="52"/>
      <c r="O26" s="45"/>
      <c r="P26"/>
    </row>
    <row r="27" spans="1:16" ht="15.95" customHeight="1" x14ac:dyDescent="0.25">
      <c r="A27" s="16" t="s">
        <v>55</v>
      </c>
      <c r="B27" s="65" t="s">
        <v>51</v>
      </c>
      <c r="C27" s="65"/>
      <c r="D27" s="65"/>
      <c r="E27" s="65"/>
      <c r="F27" s="65"/>
      <c r="G27" s="65"/>
      <c r="H27" s="65"/>
      <c r="I27" s="61"/>
      <c r="J27" s="105" t="s">
        <v>64</v>
      </c>
      <c r="K27" s="106"/>
      <c r="L27" s="106"/>
      <c r="M27" s="107"/>
      <c r="N27" s="52"/>
      <c r="O27" s="45"/>
      <c r="P27"/>
    </row>
    <row r="28" spans="1:16" ht="15.95" customHeight="1" x14ac:dyDescent="0.25">
      <c r="A28" s="16" t="s">
        <v>55</v>
      </c>
      <c r="B28" s="65" t="s">
        <v>52</v>
      </c>
      <c r="C28" s="65"/>
      <c r="D28" s="65"/>
      <c r="E28" s="65"/>
      <c r="F28" s="65"/>
      <c r="G28" s="65"/>
      <c r="H28" s="65"/>
      <c r="I28" s="61"/>
      <c r="J28" s="102" t="s">
        <v>65</v>
      </c>
      <c r="K28" s="103"/>
      <c r="L28" s="103"/>
      <c r="M28" s="104"/>
      <c r="N28" s="52"/>
      <c r="O28" s="45"/>
      <c r="P28"/>
    </row>
    <row r="29" spans="1:16" ht="15.95" customHeight="1" x14ac:dyDescent="0.25">
      <c r="A29" s="16" t="s">
        <v>55</v>
      </c>
      <c r="B29" s="66" t="s">
        <v>53</v>
      </c>
      <c r="C29" s="66"/>
      <c r="D29" s="66"/>
      <c r="E29" s="66"/>
      <c r="F29" s="66"/>
      <c r="G29" s="66"/>
      <c r="H29" s="66"/>
      <c r="I29" s="61"/>
      <c r="J29" s="72" t="s">
        <v>79</v>
      </c>
      <c r="K29" s="72"/>
      <c r="L29" s="72"/>
      <c r="M29" s="72"/>
      <c r="N29" s="53"/>
      <c r="O29" s="45"/>
      <c r="P29"/>
    </row>
    <row r="30" spans="1:16" ht="15.95" customHeight="1" x14ac:dyDescent="0.25">
      <c r="A30"/>
      <c r="B30" s="66" t="s">
        <v>49</v>
      </c>
      <c r="C30" s="66"/>
      <c r="D30" s="66"/>
      <c r="E30" s="66"/>
      <c r="F30" s="66"/>
      <c r="G30" s="66"/>
      <c r="H30" s="66"/>
      <c r="I30" s="61"/>
      <c r="J30" s="72"/>
      <c r="K30" s="72"/>
      <c r="L30" s="72"/>
      <c r="M30" s="72"/>
      <c r="N30" s="53"/>
      <c r="O30" s="45"/>
      <c r="P30"/>
    </row>
    <row r="31" spans="1:16" ht="15.95" customHeight="1" x14ac:dyDescent="0.25">
      <c r="A31"/>
      <c r="B31" s="66" t="s">
        <v>50</v>
      </c>
      <c r="C31" s="66"/>
      <c r="D31" s="66"/>
      <c r="E31" s="66"/>
      <c r="F31" s="66"/>
      <c r="G31" s="66"/>
      <c r="H31" s="66"/>
      <c r="I31" s="61"/>
      <c r="J31" s="72"/>
      <c r="K31" s="72"/>
      <c r="L31" s="72"/>
      <c r="M31" s="72"/>
      <c r="N31" s="53"/>
      <c r="O31" s="45"/>
      <c r="P31"/>
    </row>
    <row r="32" spans="1:16" ht="15.95" customHeight="1" x14ac:dyDescent="0.25">
      <c r="A32" s="16" t="s">
        <v>55</v>
      </c>
      <c r="B32" s="65" t="s">
        <v>54</v>
      </c>
      <c r="C32" s="65"/>
      <c r="D32" s="65"/>
      <c r="E32" s="65"/>
      <c r="F32" s="65"/>
      <c r="G32" s="65"/>
      <c r="H32" s="65"/>
      <c r="I32" s="65"/>
      <c r="J32" s="74"/>
      <c r="K32" s="74"/>
      <c r="L32" s="74"/>
      <c r="M32" s="7"/>
      <c r="N32" s="54"/>
      <c r="O32" s="45"/>
      <c r="P32"/>
    </row>
    <row r="33" spans="1:16" ht="15.95" customHeight="1" x14ac:dyDescent="0.25">
      <c r="A33" s="16" t="s">
        <v>55</v>
      </c>
      <c r="B33" s="65" t="s">
        <v>57</v>
      </c>
      <c r="C33" s="65"/>
      <c r="D33" s="65"/>
      <c r="E33" s="65"/>
      <c r="F33" s="65"/>
      <c r="G33" s="65"/>
      <c r="H33" s="77"/>
      <c r="I33" s="62" t="s">
        <v>47</v>
      </c>
      <c r="J33" s="76" t="s">
        <v>77</v>
      </c>
      <c r="K33" s="76"/>
      <c r="L33" s="76"/>
      <c r="M33" s="76"/>
      <c r="N33" s="55"/>
      <c r="O33" s="45"/>
      <c r="P33"/>
    </row>
    <row r="34" spans="1:16" ht="15.95" customHeight="1" x14ac:dyDescent="0.25">
      <c r="A34" s="16"/>
      <c r="B34" s="73"/>
      <c r="C34" s="73"/>
      <c r="D34" s="73"/>
      <c r="E34" s="73"/>
      <c r="F34" s="73"/>
      <c r="G34" s="73"/>
      <c r="H34" s="73"/>
      <c r="I34" s="75"/>
      <c r="J34" s="75"/>
      <c r="K34" s="75"/>
      <c r="L34" s="75"/>
      <c r="M34" s="75"/>
      <c r="N34" s="56"/>
      <c r="O34" s="45"/>
      <c r="P34"/>
    </row>
    <row r="35" spans="1:16" ht="15.95" customHeight="1" x14ac:dyDescent="0.3">
      <c r="A35" s="67" t="s">
        <v>48</v>
      </c>
      <c r="B35" s="67"/>
      <c r="C35" s="67"/>
      <c r="D35" s="67"/>
      <c r="E35" s="67"/>
      <c r="F35" s="67"/>
      <c r="G35" s="67"/>
      <c r="H35" s="67"/>
      <c r="I35" s="67"/>
      <c r="J35" s="67"/>
      <c r="K35" s="67"/>
      <c r="L35" s="67"/>
      <c r="M35" s="67"/>
      <c r="N35" s="41"/>
    </row>
    <row r="36" spans="1:16" x14ac:dyDescent="0.25">
      <c r="A36"/>
      <c r="B36"/>
      <c r="C36"/>
      <c r="D36"/>
      <c r="E36"/>
      <c r="F36"/>
      <c r="G36"/>
      <c r="H36"/>
      <c r="I36"/>
      <c r="J36"/>
      <c r="K36"/>
      <c r="L36"/>
      <c r="M36"/>
      <c r="N36" s="44"/>
      <c r="O36" s="45"/>
      <c r="P36"/>
    </row>
    <row r="37" spans="1:16" x14ac:dyDescent="0.25">
      <c r="A37" s="8"/>
      <c r="B37" s="8"/>
      <c r="C37" s="8"/>
      <c r="D37" s="8"/>
      <c r="E37" s="8"/>
      <c r="F37" s="8"/>
      <c r="G37" s="8"/>
      <c r="H37" s="8"/>
      <c r="I37" s="8"/>
      <c r="J37" s="8"/>
      <c r="K37" s="8"/>
      <c r="L37" s="8"/>
      <c r="M37" s="8"/>
      <c r="O37" s="58"/>
      <c r="P37" s="8"/>
    </row>
    <row r="38" spans="1:16" x14ac:dyDescent="0.25">
      <c r="A38" s="8"/>
      <c r="B38" s="8"/>
      <c r="C38" s="8"/>
      <c r="D38" s="8"/>
      <c r="E38" s="8"/>
      <c r="F38" s="8"/>
      <c r="G38" s="8"/>
      <c r="H38" s="8"/>
      <c r="I38" s="8"/>
      <c r="J38" s="8"/>
      <c r="K38" s="8"/>
      <c r="L38" s="8"/>
      <c r="M38" s="8"/>
      <c r="O38" s="58"/>
      <c r="P38" s="8"/>
    </row>
    <row r="39" spans="1:16" x14ac:dyDescent="0.25">
      <c r="A39" s="8"/>
      <c r="B39" s="8"/>
      <c r="C39" s="8"/>
      <c r="D39" s="8"/>
      <c r="E39" s="8"/>
      <c r="F39" s="8"/>
      <c r="G39" s="8"/>
      <c r="H39" s="8"/>
      <c r="I39" s="8"/>
      <c r="J39" s="8"/>
      <c r="K39" s="8"/>
      <c r="L39" s="8"/>
      <c r="M39" s="8"/>
      <c r="O39" s="58"/>
      <c r="P39" s="8"/>
    </row>
    <row r="40" spans="1:16" ht="15" customHeight="1" x14ac:dyDescent="0.25">
      <c r="A40" s="8"/>
      <c r="B40" s="8"/>
      <c r="C40" s="8"/>
      <c r="D40" s="8"/>
      <c r="E40" s="8"/>
      <c r="F40" s="8"/>
      <c r="G40" s="8"/>
      <c r="H40" s="8"/>
      <c r="I40" s="8"/>
      <c r="J40" s="8"/>
      <c r="K40" s="8"/>
      <c r="L40" s="8"/>
      <c r="M40" s="8"/>
      <c r="O40" s="58"/>
      <c r="P40" s="8"/>
    </row>
    <row r="41" spans="1:16" x14ac:dyDescent="0.25">
      <c r="A41" s="8"/>
      <c r="B41" s="8"/>
      <c r="C41" s="8"/>
      <c r="D41" s="8"/>
      <c r="E41" s="8"/>
      <c r="F41" s="8"/>
      <c r="G41" s="8"/>
      <c r="H41" s="15"/>
      <c r="I41" s="15"/>
      <c r="J41" s="15"/>
      <c r="K41" s="15"/>
      <c r="L41" s="15"/>
      <c r="M41" s="15"/>
      <c r="N41" s="59"/>
      <c r="O41" s="60"/>
      <c r="P41" s="8"/>
    </row>
    <row r="42" spans="1:16" x14ac:dyDescent="0.25">
      <c r="A42" s="8"/>
      <c r="B42" s="8"/>
      <c r="C42" s="8"/>
      <c r="D42" s="8"/>
      <c r="E42" s="8"/>
      <c r="F42" s="8"/>
      <c r="G42" s="8"/>
      <c r="H42" s="15"/>
      <c r="I42" s="15"/>
      <c r="J42" s="15"/>
      <c r="K42" s="15"/>
      <c r="L42" s="15"/>
      <c r="M42" s="15"/>
      <c r="N42" s="59"/>
      <c r="O42" s="60"/>
      <c r="P42" s="8"/>
    </row>
    <row r="43" spans="1:16" x14ac:dyDescent="0.25">
      <c r="A43" s="8"/>
      <c r="B43" s="8"/>
      <c r="C43" s="8"/>
      <c r="D43" s="8"/>
      <c r="E43" s="8"/>
      <c r="F43" s="8"/>
      <c r="G43" s="8"/>
      <c r="H43" s="8"/>
      <c r="I43" s="8"/>
      <c r="J43" s="8"/>
      <c r="K43" s="8"/>
      <c r="L43" s="8"/>
      <c r="M43" s="8"/>
      <c r="O43" s="58"/>
      <c r="P43" s="8"/>
    </row>
    <row r="44" spans="1:16" x14ac:dyDescent="0.25">
      <c r="A44" s="8"/>
      <c r="B44" s="8"/>
      <c r="C44" s="8"/>
      <c r="D44" s="8"/>
      <c r="E44" s="8"/>
      <c r="F44" s="8"/>
      <c r="G44" s="8"/>
      <c r="H44" s="8"/>
      <c r="I44" s="8"/>
      <c r="J44" s="8"/>
      <c r="K44" s="8"/>
      <c r="L44" s="8"/>
      <c r="M44" s="8"/>
      <c r="O44" s="58"/>
      <c r="P44" s="8"/>
    </row>
    <row r="45" spans="1:16" x14ac:dyDescent="0.25">
      <c r="A45" s="8"/>
      <c r="B45" s="8"/>
      <c r="C45" s="8"/>
      <c r="D45" s="8"/>
      <c r="E45" s="8"/>
      <c r="F45" s="8"/>
      <c r="G45" s="8"/>
      <c r="H45" s="8"/>
      <c r="I45" s="8"/>
      <c r="J45" s="8"/>
      <c r="K45" s="8"/>
      <c r="L45" s="8"/>
      <c r="M45" s="8"/>
      <c r="O45" s="58"/>
      <c r="P45" s="8"/>
    </row>
    <row r="46" spans="1:16" x14ac:dyDescent="0.25">
      <c r="A46" s="8"/>
      <c r="B46" s="8"/>
      <c r="C46" s="8"/>
      <c r="D46" s="8"/>
      <c r="E46" s="8"/>
      <c r="F46" s="8"/>
      <c r="G46" s="8"/>
      <c r="H46" s="8"/>
      <c r="I46" s="8"/>
      <c r="J46" s="8"/>
      <c r="K46" s="8"/>
      <c r="L46" s="8"/>
      <c r="M46" s="8"/>
      <c r="O46" s="58"/>
      <c r="P46" s="8"/>
    </row>
    <row r="47" spans="1:16" x14ac:dyDescent="0.25">
      <c r="A47" s="8"/>
      <c r="B47" s="8"/>
      <c r="C47" s="8"/>
      <c r="D47" s="8"/>
      <c r="E47" s="8"/>
      <c r="F47" s="8"/>
      <c r="G47" s="8"/>
      <c r="H47" s="8"/>
      <c r="I47" s="8"/>
      <c r="J47" s="8"/>
      <c r="K47" s="8"/>
      <c r="L47" s="8"/>
      <c r="M47" s="8"/>
      <c r="O47" s="58"/>
      <c r="P47" s="8"/>
    </row>
    <row r="48" spans="1:16" x14ac:dyDescent="0.25">
      <c r="A48" s="8"/>
      <c r="B48" s="8"/>
      <c r="C48" s="8"/>
      <c r="D48" s="8"/>
      <c r="E48" s="8"/>
      <c r="F48" s="8"/>
      <c r="G48" s="8"/>
      <c r="H48" s="8"/>
      <c r="I48" s="8"/>
      <c r="J48" s="8"/>
      <c r="K48" s="8"/>
      <c r="L48" s="8"/>
      <c r="M48" s="8"/>
      <c r="O48" s="58"/>
      <c r="P48" s="8"/>
    </row>
    <row r="49" spans="1:16" x14ac:dyDescent="0.25">
      <c r="A49" s="8"/>
      <c r="B49" s="8"/>
      <c r="C49" s="8"/>
      <c r="D49" s="8"/>
      <c r="E49" s="8"/>
      <c r="F49" s="8"/>
      <c r="G49" s="8"/>
      <c r="H49" s="8"/>
      <c r="I49" s="8"/>
      <c r="J49" s="8"/>
      <c r="K49" s="8"/>
      <c r="L49" s="8"/>
      <c r="M49" s="8"/>
      <c r="O49" s="58"/>
      <c r="P49" s="8"/>
    </row>
    <row r="50" spans="1:16" x14ac:dyDescent="0.25">
      <c r="A50" s="8"/>
      <c r="B50" s="8"/>
      <c r="C50" s="8"/>
      <c r="D50" s="8"/>
      <c r="E50" s="8"/>
      <c r="F50" s="8"/>
      <c r="G50" s="8"/>
      <c r="H50" s="8"/>
      <c r="I50" s="8"/>
      <c r="J50" s="8"/>
      <c r="K50" s="8"/>
      <c r="L50" s="8"/>
      <c r="M50" s="8"/>
      <c r="O50" s="58"/>
      <c r="P50" s="8"/>
    </row>
    <row r="51" spans="1:16" x14ac:dyDescent="0.25">
      <c r="A51" s="8"/>
      <c r="B51" s="8"/>
      <c r="C51" s="8"/>
      <c r="D51" s="8"/>
      <c r="E51" s="8"/>
      <c r="F51" s="8"/>
      <c r="G51" s="8"/>
      <c r="H51" s="8"/>
      <c r="I51" s="8"/>
      <c r="J51" s="8"/>
      <c r="K51" s="8"/>
      <c r="L51" s="8"/>
      <c r="M51" s="8"/>
      <c r="O51" s="58"/>
      <c r="P51" s="8"/>
    </row>
    <row r="52" spans="1:16" x14ac:dyDescent="0.25">
      <c r="A52" s="8"/>
      <c r="B52" s="8"/>
      <c r="C52" s="8"/>
      <c r="D52" s="8"/>
      <c r="E52" s="8"/>
      <c r="F52" s="8"/>
      <c r="G52" s="8"/>
      <c r="H52" s="8"/>
      <c r="I52" s="8"/>
      <c r="J52" s="8"/>
      <c r="K52" s="8"/>
      <c r="L52" s="8"/>
      <c r="M52" s="8"/>
      <c r="O52" s="58"/>
      <c r="P52" s="8"/>
    </row>
    <row r="53" spans="1:16" x14ac:dyDescent="0.25">
      <c r="A53" s="8"/>
      <c r="B53" s="8"/>
      <c r="C53" s="8"/>
      <c r="D53" s="8"/>
      <c r="E53" s="8"/>
      <c r="F53" s="8"/>
      <c r="G53" s="8"/>
      <c r="H53" s="8"/>
      <c r="I53" s="8"/>
      <c r="J53" s="8"/>
      <c r="K53" s="8"/>
      <c r="L53" s="8"/>
      <c r="M53" s="8"/>
      <c r="O53" s="58"/>
      <c r="P53" s="8"/>
    </row>
    <row r="54" spans="1:16" x14ac:dyDescent="0.25">
      <c r="A54" s="8"/>
      <c r="B54" s="8"/>
      <c r="C54" s="8"/>
      <c r="D54" s="8"/>
      <c r="E54" s="8"/>
      <c r="F54" s="8"/>
      <c r="G54" s="8"/>
      <c r="H54" s="8"/>
      <c r="I54" s="8"/>
      <c r="J54" s="8"/>
      <c r="K54" s="8"/>
      <c r="L54" s="8"/>
      <c r="M54" s="8"/>
      <c r="O54" s="58"/>
      <c r="P54" s="8"/>
    </row>
    <row r="55" spans="1:16" x14ac:dyDescent="0.25">
      <c r="A55" s="8"/>
      <c r="B55" s="8"/>
      <c r="C55" s="8"/>
      <c r="D55" s="8"/>
      <c r="E55" s="8"/>
      <c r="F55" s="8"/>
      <c r="G55" s="8"/>
      <c r="H55" s="8"/>
      <c r="I55" s="8"/>
      <c r="J55" s="8"/>
      <c r="K55" s="8"/>
      <c r="L55" s="8"/>
      <c r="M55" s="8"/>
      <c r="O55" s="58"/>
      <c r="P55" s="8"/>
    </row>
    <row r="56" spans="1:16" x14ac:dyDescent="0.25">
      <c r="A56" s="8"/>
      <c r="B56" s="8"/>
      <c r="C56" s="8"/>
      <c r="D56" s="8"/>
      <c r="E56" s="8"/>
      <c r="F56" s="8"/>
      <c r="G56" s="8"/>
      <c r="H56" s="8"/>
      <c r="I56" s="8"/>
      <c r="J56" s="8"/>
      <c r="K56" s="8"/>
      <c r="L56" s="8"/>
      <c r="M56" s="8"/>
      <c r="O56" s="58"/>
      <c r="P56" s="8"/>
    </row>
    <row r="57" spans="1:16" x14ac:dyDescent="0.25">
      <c r="A57" s="8"/>
      <c r="B57" s="8"/>
      <c r="C57" s="8"/>
      <c r="D57" s="8"/>
      <c r="E57" s="8"/>
      <c r="F57" s="8"/>
      <c r="G57" s="8"/>
      <c r="H57" s="8"/>
      <c r="I57" s="8"/>
      <c r="J57" s="8"/>
      <c r="K57" s="8"/>
      <c r="L57" s="8"/>
      <c r="M57" s="8"/>
      <c r="O57" s="58"/>
      <c r="P57" s="8"/>
    </row>
    <row r="58" spans="1:16" x14ac:dyDescent="0.25">
      <c r="A58" s="8"/>
      <c r="B58" s="8"/>
      <c r="C58" s="8"/>
      <c r="D58" s="8"/>
      <c r="E58" s="8"/>
      <c r="F58" s="8"/>
      <c r="G58" s="8"/>
      <c r="H58" s="8"/>
      <c r="I58" s="8"/>
      <c r="J58" s="8"/>
      <c r="K58" s="8"/>
      <c r="L58" s="8"/>
      <c r="M58" s="8"/>
      <c r="O58" s="58"/>
      <c r="P58" s="8"/>
    </row>
    <row r="59" spans="1:16" x14ac:dyDescent="0.25">
      <c r="A59" s="8"/>
      <c r="B59" s="8"/>
      <c r="C59" s="8"/>
      <c r="D59" s="8"/>
      <c r="E59" s="8"/>
      <c r="F59" s="8"/>
      <c r="G59" s="8"/>
      <c r="H59" s="8"/>
      <c r="I59" s="8"/>
      <c r="J59" s="8"/>
      <c r="K59" s="8"/>
      <c r="L59" s="8"/>
      <c r="M59" s="8"/>
      <c r="O59" s="58"/>
      <c r="P59" s="8"/>
    </row>
    <row r="60" spans="1:16" x14ac:dyDescent="0.25">
      <c r="A60" s="8"/>
      <c r="B60" s="8"/>
      <c r="C60" s="8"/>
      <c r="D60" s="8"/>
      <c r="E60" s="8"/>
      <c r="F60" s="8"/>
      <c r="G60" s="8"/>
      <c r="H60" s="8"/>
      <c r="I60" s="8"/>
      <c r="J60" s="8"/>
      <c r="K60" s="8"/>
      <c r="L60" s="8"/>
      <c r="M60" s="8"/>
      <c r="O60" s="58"/>
      <c r="P60" s="8"/>
    </row>
    <row r="61" spans="1:16" x14ac:dyDescent="0.25">
      <c r="A61" s="8"/>
      <c r="B61" s="8"/>
      <c r="C61" s="8"/>
      <c r="D61" s="8"/>
      <c r="E61" s="8"/>
      <c r="F61" s="8"/>
      <c r="G61" s="8"/>
      <c r="H61" s="8"/>
      <c r="I61" s="8"/>
      <c r="J61" s="8"/>
      <c r="K61" s="8"/>
      <c r="L61" s="8"/>
      <c r="M61" s="8"/>
      <c r="O61" s="58"/>
      <c r="P61" s="8"/>
    </row>
    <row r="62" spans="1:16" x14ac:dyDescent="0.25">
      <c r="A62" s="8"/>
      <c r="B62" s="8"/>
      <c r="C62" s="8"/>
      <c r="D62" s="8"/>
      <c r="E62" s="8"/>
      <c r="F62" s="8"/>
      <c r="G62" s="8"/>
      <c r="H62" s="8"/>
      <c r="I62" s="8"/>
      <c r="J62" s="8"/>
      <c r="K62" s="8"/>
      <c r="L62" s="8"/>
      <c r="M62" s="8"/>
      <c r="O62" s="58"/>
      <c r="P62" s="8"/>
    </row>
    <row r="63" spans="1:16" x14ac:dyDescent="0.25">
      <c r="A63" s="8"/>
      <c r="B63" s="8"/>
      <c r="C63" s="8"/>
      <c r="D63" s="8"/>
      <c r="E63" s="8"/>
      <c r="F63" s="8"/>
      <c r="G63" s="8"/>
      <c r="H63" s="8"/>
      <c r="I63" s="8"/>
      <c r="J63" s="8"/>
      <c r="K63" s="8"/>
      <c r="L63" s="8"/>
      <c r="M63" s="8"/>
      <c r="O63" s="58"/>
      <c r="P63" s="8"/>
    </row>
    <row r="64" spans="1:16" x14ac:dyDescent="0.25">
      <c r="A64" s="8"/>
      <c r="B64" s="8"/>
      <c r="C64" s="8"/>
      <c r="D64" s="8"/>
      <c r="E64" s="8"/>
      <c r="F64" s="8"/>
      <c r="G64" s="8"/>
      <c r="H64" s="8"/>
      <c r="I64" s="8"/>
      <c r="J64" s="8"/>
      <c r="K64" s="8"/>
      <c r="L64" s="8"/>
      <c r="M64" s="8"/>
      <c r="O64" s="58"/>
      <c r="P64" s="8"/>
    </row>
    <row r="65" spans="1:16" x14ac:dyDescent="0.25">
      <c r="A65" s="8"/>
      <c r="B65" s="9"/>
      <c r="C65" s="9"/>
      <c r="D65" s="9"/>
      <c r="E65" s="9"/>
      <c r="F65" s="9"/>
      <c r="G65" s="9"/>
      <c r="H65" s="9"/>
      <c r="I65" s="9"/>
      <c r="J65" s="9"/>
      <c r="K65" s="9"/>
      <c r="L65" s="8"/>
      <c r="M65" s="8"/>
      <c r="O65" s="58"/>
      <c r="P65" s="8"/>
    </row>
    <row r="66" spans="1:16" x14ac:dyDescent="0.25">
      <c r="A66" s="8"/>
      <c r="B66" s="9"/>
      <c r="C66" s="9"/>
      <c r="D66" s="9"/>
      <c r="E66" s="9"/>
      <c r="F66" s="9"/>
      <c r="G66" s="9"/>
      <c r="H66" s="9"/>
      <c r="I66" s="9"/>
      <c r="J66" s="9"/>
      <c r="K66" s="9"/>
      <c r="L66" s="8"/>
      <c r="M66" s="8"/>
      <c r="O66" s="58"/>
      <c r="P66" s="8"/>
    </row>
    <row r="67" spans="1:16" x14ac:dyDescent="0.25">
      <c r="A67" s="8"/>
      <c r="B67" s="9" t="s">
        <v>21</v>
      </c>
      <c r="C67" s="9"/>
      <c r="D67" s="9"/>
      <c r="E67" s="9"/>
      <c r="F67" s="9"/>
      <c r="G67" s="9" t="s">
        <v>22</v>
      </c>
      <c r="H67" s="9"/>
      <c r="I67" s="9" t="s">
        <v>23</v>
      </c>
      <c r="J67" s="9" t="s">
        <v>24</v>
      </c>
      <c r="K67" s="9"/>
      <c r="L67" s="8"/>
      <c r="M67" s="8"/>
      <c r="O67" s="58"/>
      <c r="P67" s="8"/>
    </row>
    <row r="68" spans="1:16" x14ac:dyDescent="0.25">
      <c r="A68" s="8"/>
      <c r="B68" s="9" t="s">
        <v>25</v>
      </c>
      <c r="C68" s="9">
        <f>COUNTIF(K11:K15,"Male")</f>
        <v>0</v>
      </c>
      <c r="D68" s="9"/>
      <c r="E68" s="9"/>
      <c r="F68" s="9"/>
      <c r="G68" s="9" t="s">
        <v>26</v>
      </c>
      <c r="H68" s="9"/>
      <c r="I68" s="9" t="s">
        <v>27</v>
      </c>
      <c r="J68" s="9">
        <f>IF(C70&gt;0,IF(C75&gt;C70,0,1),0)</f>
        <v>0</v>
      </c>
      <c r="K68" s="9"/>
      <c r="L68" s="8"/>
      <c r="M68" s="8"/>
      <c r="O68" s="58"/>
      <c r="P68" s="8"/>
    </row>
    <row r="69" spans="1:16" x14ac:dyDescent="0.25">
      <c r="A69" s="8"/>
      <c r="B69" s="9" t="s">
        <v>28</v>
      </c>
      <c r="C69" s="9">
        <f>COUNTIF(K11:K15,"Female")</f>
        <v>0</v>
      </c>
      <c r="D69" s="9"/>
      <c r="E69" s="9"/>
      <c r="F69" s="9"/>
      <c r="G69" s="9" t="s">
        <v>29</v>
      </c>
      <c r="H69" s="9"/>
      <c r="I69" s="9" t="s">
        <v>30</v>
      </c>
      <c r="J69" s="9">
        <f>IF(M18="Yes",1,0)</f>
        <v>0</v>
      </c>
      <c r="K69" s="9"/>
      <c r="L69" s="8"/>
      <c r="M69" s="8"/>
      <c r="O69" s="58"/>
      <c r="P69" s="8"/>
    </row>
    <row r="70" spans="1:16" x14ac:dyDescent="0.25">
      <c r="A70" s="8"/>
      <c r="B70" s="9" t="s">
        <v>31</v>
      </c>
      <c r="C70" s="9">
        <f>COUNTIF(J11:J15,"&lt;18")-COUNTIF(J11:J15,"&lt;5")</f>
        <v>0</v>
      </c>
      <c r="D70" s="9"/>
      <c r="E70" s="9"/>
      <c r="F70" s="9"/>
      <c r="G70" s="9" t="s">
        <v>32</v>
      </c>
      <c r="H70" s="9"/>
      <c r="I70" s="9" t="s">
        <v>33</v>
      </c>
      <c r="J70" s="9">
        <v>1</v>
      </c>
      <c r="K70" s="9"/>
      <c r="L70" s="8"/>
      <c r="M70" s="8"/>
      <c r="O70" s="58"/>
      <c r="P70" s="8"/>
    </row>
    <row r="71" spans="1:16" x14ac:dyDescent="0.25">
      <c r="A71" s="8"/>
      <c r="B71" s="9" t="s">
        <v>33</v>
      </c>
      <c r="C71" s="9">
        <f>COUNTIF(J11:J15,"&gt; 17")-COUNTIF(J11:J15,"&gt; 39")</f>
        <v>0</v>
      </c>
      <c r="D71" s="9"/>
      <c r="E71" s="9"/>
      <c r="F71" s="9"/>
      <c r="G71" s="9" t="s">
        <v>34</v>
      </c>
      <c r="H71" s="9"/>
      <c r="I71" s="9" t="s">
        <v>35</v>
      </c>
      <c r="J71" s="9">
        <f>IF(C72&gt;0,(IF(C70&gt;0,0,IF(C71=0,1,0))),0)</f>
        <v>0</v>
      </c>
      <c r="K71" s="9"/>
      <c r="L71" s="8"/>
      <c r="M71" s="8"/>
      <c r="O71" s="58"/>
      <c r="P71" s="8"/>
    </row>
    <row r="72" spans="1:16" x14ac:dyDescent="0.25">
      <c r="A72" s="8"/>
      <c r="B72" s="9" t="s">
        <v>36</v>
      </c>
      <c r="C72" s="9">
        <f>COUNTIF(J11:J15,"&gt; 39")-COUNTIF(J11:J15,"&gt; 54")</f>
        <v>0</v>
      </c>
      <c r="D72" s="9"/>
      <c r="E72" s="9"/>
      <c r="F72" s="9"/>
      <c r="G72" s="9" t="s">
        <v>37</v>
      </c>
      <c r="H72" s="9"/>
      <c r="I72" s="9" t="s">
        <v>38</v>
      </c>
      <c r="J72" s="9">
        <f>IF(C73&gt;0,IF(C72&gt;0,0,IF(C71&gt;0,0,IF(C70=0,1,0))),0)</f>
        <v>0</v>
      </c>
      <c r="K72" s="9"/>
      <c r="L72" s="8"/>
      <c r="M72" s="8"/>
      <c r="O72" s="58"/>
      <c r="P72" s="8"/>
    </row>
    <row r="73" spans="1:16" x14ac:dyDescent="0.25">
      <c r="A73" s="8"/>
      <c r="B73" s="9" t="s">
        <v>39</v>
      </c>
      <c r="C73" s="9">
        <f>COUNTIF(J11:J15,"&gt; 54")-COUNTIF(J11:J15,"&gt;64")</f>
        <v>0</v>
      </c>
      <c r="D73" s="9"/>
      <c r="E73" s="9"/>
      <c r="F73" s="9"/>
      <c r="G73" s="9" t="s">
        <v>40</v>
      </c>
      <c r="H73" s="9"/>
      <c r="I73" s="9" t="s">
        <v>41</v>
      </c>
      <c r="J73" s="9">
        <f>IF(C74&gt;0,IF(C73&gt;0,0,IF(C72&gt;0,0,IF(C71&gt;0,0,IF(C70&gt;0,0,1)))),0)</f>
        <v>0</v>
      </c>
      <c r="K73" s="9"/>
      <c r="L73" s="8"/>
      <c r="M73" s="8"/>
      <c r="O73" s="58"/>
      <c r="P73" s="8"/>
    </row>
    <row r="74" spans="1:16" x14ac:dyDescent="0.25">
      <c r="A74" s="8"/>
      <c r="B74" s="9" t="s">
        <v>42</v>
      </c>
      <c r="C74" s="9">
        <f>COUNTIF(J11:J15,"&gt; 64")</f>
        <v>0</v>
      </c>
      <c r="D74" s="9"/>
      <c r="E74" s="9"/>
      <c r="F74" s="9"/>
      <c r="G74" s="9"/>
      <c r="H74" s="9"/>
      <c r="I74" s="9"/>
      <c r="J74" s="9"/>
      <c r="K74" s="9"/>
      <c r="L74" s="8"/>
      <c r="M74" s="8"/>
      <c r="O74" s="58"/>
      <c r="P74" s="8"/>
    </row>
    <row r="75" spans="1:16" x14ac:dyDescent="0.25">
      <c r="A75" s="8"/>
      <c r="B75" s="9" t="s">
        <v>43</v>
      </c>
      <c r="C75" s="9">
        <f>SUM(C70:C74)</f>
        <v>0</v>
      </c>
      <c r="D75" s="9"/>
      <c r="E75" s="9"/>
      <c r="F75" s="9"/>
      <c r="G75" s="9"/>
      <c r="H75" s="9"/>
      <c r="I75" s="9"/>
      <c r="J75" s="9"/>
      <c r="K75" s="9"/>
      <c r="L75" s="8"/>
      <c r="M75" s="8"/>
      <c r="O75" s="58"/>
      <c r="P75" s="8"/>
    </row>
  </sheetData>
  <sheetProtection algorithmName="SHA-512" hashValue="9Rpw7dBO2V01CPPcFp2ikb1AyaI1AUpYrk8qk2W///VbZA1JIr3FMM8i5Qrg7GLRfbOZB+9IoFAJRpEQCW9tJw==" saltValue="bplOgnJdP/95SPSGij04iA==" spinCount="100000" sheet="1" selectLockedCells="1"/>
  <mergeCells count="50">
    <mergeCell ref="O16:O18"/>
    <mergeCell ref="O4:O10"/>
    <mergeCell ref="J28:M28"/>
    <mergeCell ref="J27:M27"/>
    <mergeCell ref="I6:L6"/>
    <mergeCell ref="J8:M8"/>
    <mergeCell ref="K9:M9"/>
    <mergeCell ref="C1:H1"/>
    <mergeCell ref="C2:H2"/>
    <mergeCell ref="C7:H7"/>
    <mergeCell ref="J7:M7"/>
    <mergeCell ref="C5:H5"/>
    <mergeCell ref="C3:I3"/>
    <mergeCell ref="C10:D10"/>
    <mergeCell ref="E10:G10"/>
    <mergeCell ref="C8:H8"/>
    <mergeCell ref="K16:L16"/>
    <mergeCell ref="B22:G22"/>
    <mergeCell ref="C11:D11"/>
    <mergeCell ref="E11:G11"/>
    <mergeCell ref="C12:D12"/>
    <mergeCell ref="E12:G12"/>
    <mergeCell ref="C13:D13"/>
    <mergeCell ref="E13:G13"/>
    <mergeCell ref="B17:G17"/>
    <mergeCell ref="C14:D14"/>
    <mergeCell ref="E14:G14"/>
    <mergeCell ref="C15:D15"/>
    <mergeCell ref="E15:G15"/>
    <mergeCell ref="B30:H30"/>
    <mergeCell ref="A35:M35"/>
    <mergeCell ref="D18:F18"/>
    <mergeCell ref="I18:L18"/>
    <mergeCell ref="I21:L21"/>
    <mergeCell ref="I23:L23"/>
    <mergeCell ref="J25:M25"/>
    <mergeCell ref="J29:M31"/>
    <mergeCell ref="B31:H31"/>
    <mergeCell ref="B32:I32"/>
    <mergeCell ref="B34:H34"/>
    <mergeCell ref="J32:L32"/>
    <mergeCell ref="I34:M34"/>
    <mergeCell ref="J33:M33"/>
    <mergeCell ref="B33:H33"/>
    <mergeCell ref="J26:M26"/>
    <mergeCell ref="B18:C18"/>
    <mergeCell ref="B26:H26"/>
    <mergeCell ref="B27:H27"/>
    <mergeCell ref="B28:H28"/>
    <mergeCell ref="B29:H29"/>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N18 O11:O15" xr:uid="{00000000-0002-0000-0000-000001000000}">
      <formula1>"No,Yes"</formula1>
    </dataValidation>
    <dataValidation type="list" allowBlank="1" showInputMessage="1" showErrorMessage="1" sqref="M23:N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N6" xr:uid="{17F9BC08-6921-4A13-B943-A030CC9CFE93}">
      <formula1>"Yes,No"</formula1>
    </dataValidation>
    <dataValidation type="list" allowBlank="1" showInputMessage="1" showErrorMessage="1" sqref="N7" xr:uid="{469EAF52-A899-4848-9420-FE508B56A968}">
      <formula1>"6 Hr Bakers Shuffle,3 Hr Half Baked,4 Hr Bikers Brew"</formula1>
    </dataValidation>
    <dataValidation type="list" allowBlank="1" showInputMessage="1" showErrorMessage="1" sqref="J7:M7" xr:uid="{782DFF7B-E3A3-4B7C-9A30-C342DDF0828F}">
      <formula1>"6 Hr A Certain Kinda Hurtin',3 Hr The Wanderer,4 Hr Ring Of Fire"</formula1>
    </dataValidation>
  </dataValidations>
  <hyperlinks>
    <hyperlink ref="A35" r:id="rId1" display="For more information, forms, etc, please visit our website www.nt.rogaine.asn.au" xr:uid="{00000000-0004-0000-0000-000000000000}"/>
    <hyperlink ref="C8" r:id="rId2" xr:uid="{F067641C-C063-4E87-AFC2-DEE548676DEC}"/>
  </hyperlinks>
  <printOptions horizontalCentered="1" verticalCentered="1"/>
  <pageMargins left="0.23622047244094491" right="0.23622047244094491" top="0.74803149606299213" bottom="0.74803149606299213" header="0.31496062992125984" footer="0.31496062992125984"/>
  <pageSetup paperSize="9" scale="76" firstPageNumber="0" orientation="landscape" horizontalDpi="300" verticalDpi="30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9624-ACA3-45A0-867C-29E92463A79D}">
  <dimension ref="A1"/>
  <sheetViews>
    <sheetView workbookViewId="0"/>
  </sheetViews>
  <sheetFormatPr defaultRowHeight="15" x14ac:dyDescent="0.25"/>
  <sheetData/>
  <sheetProtection algorithmName="SHA-512" hashValue="Db1qB6Ea2nDfov/dPa/vFF7fGwtRHtsN5ZVsMWdxesDA+Zw4Pv1vIKKU0EIbhluKjLps3deZ0tjbH6NKSYkAug==" saltValue="JzajDIvDrqeL8la9qLYHaQ==" spinCount="100000" sheet="1" objects="1" scenarios="1"/>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2021-08-15T02:49:57Z</cp:lastPrinted>
  <dcterms:created xsi:type="dcterms:W3CDTF">2015-04-19T04:22:54Z</dcterms:created>
  <dcterms:modified xsi:type="dcterms:W3CDTF">2022-04-06T13:42:56Z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