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shani\Documents\Personal\Rogaining\0000 Event Secretary\2305 Metrogaine MAYhem\Marketing Emails\"/>
    </mc:Choice>
  </mc:AlternateContent>
  <xr:revisionPtr revIDLastSave="0" documentId="13_ncr:1_{B249D24D-41B8-430A-AFC5-D5B1D52F912A}" xr6:coauthVersionLast="47" xr6:coauthVersionMax="47" xr10:uidLastSave="{00000000-0000-0000-0000-000000000000}"/>
  <workbookProtection workbookAlgorithmName="SHA-512" workbookHashValue="/LJB4ubhAaAzQsKxOkaRgzhPDVvPC1xQ9/3qmW/zu7iqhMQGX9YRQPGEzxTVi/Sq8zfbUmaJ3gGWPrARlTHppg==" workbookSaltValue="JTYq4m814Iq4n0sXjImblA==" workbookSpinCount="100000" lockStructure="1"/>
  <bookViews>
    <workbookView xWindow="-120" yWindow="-120" windowWidth="29040" windowHeight="15840" tabRatio="989" xr2:uid="{00000000-000D-0000-FFFF-FFFF00000000}"/>
  </bookViews>
  <sheets>
    <sheet name="Entry Form" sheetId="1" r:id="rId1"/>
    <sheet name="INDEMNITY" sheetId="2" r:id="rId2"/>
  </sheets>
  <definedNames>
    <definedName name="_xlnm.Print_Area" localSheetId="0">'Entry Form'!$A$1:$O$36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20" i="1" l="1"/>
  <c r="E20" i="1"/>
  <c r="D20" i="1"/>
  <c r="C20" i="1"/>
  <c r="B20" i="1"/>
  <c r="M11" i="1"/>
  <c r="C74" i="1" l="1"/>
  <c r="C73" i="1"/>
  <c r="C72" i="1"/>
  <c r="C71" i="1"/>
  <c r="C70" i="1"/>
  <c r="J69" i="1"/>
  <c r="J9" i="1" s="1"/>
  <c r="C69" i="1"/>
  <c r="C68" i="1"/>
  <c r="M15" i="1"/>
  <c r="M14" i="1"/>
  <c r="M13" i="1"/>
  <c r="M12" i="1"/>
  <c r="J72" i="1" l="1"/>
  <c r="J73" i="1"/>
  <c r="J71" i="1"/>
  <c r="J8" i="1"/>
  <c r="M16" i="1"/>
  <c r="C75" i="1"/>
  <c r="J68" i="1" s="1"/>
  <c r="K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Shani Bryceson</author>
  </authors>
  <commentList>
    <comment ref="J10" authorId="0" shapeId="0" xr:uid="{00000000-0006-0000-0000-000002000000}">
      <text>
        <r>
          <rPr>
            <b/>
            <sz val="9"/>
            <color rgb="FF000000"/>
            <rFont val="Tahoma"/>
            <family val="2"/>
            <charset val="1"/>
          </rPr>
          <t xml:space="preserve">Paul &amp; Vicki:
</t>
        </r>
        <r>
          <rPr>
            <sz val="9"/>
            <color rgb="FF000000"/>
            <rFont val="Tahoma"/>
            <family val="2"/>
            <charset val="1"/>
          </rPr>
          <t>Please enter each competitor's age ON THE DAY OF COMPETITION in whole years as a number in the space below.</t>
        </r>
      </text>
    </comment>
    <comment ref="K11" authorId="0" shapeId="0" xr:uid="{00000000-0006-0000-0000-000003000000}">
      <text>
        <r>
          <rPr>
            <b/>
            <sz val="9"/>
            <color rgb="FF000000"/>
            <rFont val="Tahoma"/>
            <family val="2"/>
            <charset val="1"/>
          </rPr>
          <t xml:space="preserve">Paul &amp; Vicki:
</t>
        </r>
        <r>
          <rPr>
            <sz val="9"/>
            <color rgb="FF000000"/>
            <rFont val="Tahoma"/>
            <family val="2"/>
            <charset val="1"/>
          </rPr>
          <t>Please click to show the list to select gender.</t>
        </r>
      </text>
    </comment>
    <comment ref="K12" authorId="0" shapeId="0" xr:uid="{00000000-0006-0000-0000-000004000000}">
      <text>
        <r>
          <rPr>
            <b/>
            <sz val="9"/>
            <color rgb="FF000000"/>
            <rFont val="Tahoma"/>
            <family val="2"/>
            <charset val="1"/>
          </rPr>
          <t xml:space="preserve">Paul &amp; Vicki:
</t>
        </r>
        <r>
          <rPr>
            <sz val="9"/>
            <color rgb="FF000000"/>
            <rFont val="Tahoma"/>
            <family val="2"/>
            <charset val="1"/>
          </rPr>
          <t>Please click to show the list to select gender.</t>
        </r>
      </text>
    </comment>
    <comment ref="K13" authorId="0" shapeId="0" xr:uid="{00000000-0006-0000-0000-000005000000}">
      <text>
        <r>
          <rPr>
            <b/>
            <sz val="9"/>
            <color rgb="FF000000"/>
            <rFont val="Tahoma"/>
            <family val="2"/>
            <charset val="1"/>
          </rPr>
          <t xml:space="preserve">Paul &amp; Vicki:
</t>
        </r>
        <r>
          <rPr>
            <sz val="9"/>
            <color rgb="FF000000"/>
            <rFont val="Tahoma"/>
            <family val="2"/>
            <charset val="1"/>
          </rPr>
          <t>Please click to show the list to select gender.</t>
        </r>
      </text>
    </comment>
    <comment ref="K14" authorId="0" shapeId="0" xr:uid="{00000000-0006-0000-0000-000006000000}">
      <text>
        <r>
          <rPr>
            <b/>
            <sz val="9"/>
            <color rgb="FF000000"/>
            <rFont val="Tahoma"/>
            <family val="2"/>
            <charset val="1"/>
          </rPr>
          <t xml:space="preserve">Paul &amp; Vicki:
</t>
        </r>
        <r>
          <rPr>
            <sz val="9"/>
            <color rgb="FF000000"/>
            <rFont val="Tahoma"/>
            <family val="2"/>
            <charset val="1"/>
          </rPr>
          <t>Please click to show the list to select gender.</t>
        </r>
      </text>
    </comment>
    <comment ref="K15" authorId="0" shapeId="0" xr:uid="{00000000-0006-0000-0000-000007000000}">
      <text>
        <r>
          <rPr>
            <b/>
            <sz val="9"/>
            <color rgb="FF000000"/>
            <rFont val="Tahoma"/>
            <family val="2"/>
            <charset val="1"/>
          </rPr>
          <t xml:space="preserve">Paul &amp; Vicki:
</t>
        </r>
        <r>
          <rPr>
            <sz val="9"/>
            <color rgb="FF000000"/>
            <rFont val="Tahoma"/>
            <family val="2"/>
            <charset val="1"/>
          </rPr>
          <t>Please click to show the list to select gender.</t>
        </r>
      </text>
    </comment>
    <comment ref="O16" authorId="1" shapeId="0" xr:uid="{1EDF9726-D455-4A94-9579-B7C993B8586A}">
      <text>
        <r>
          <rPr>
            <b/>
            <sz val="9"/>
            <color indexed="81"/>
            <rFont val="Tahoma"/>
            <family val="2"/>
          </rPr>
          <t>Shani Bryceson:</t>
        </r>
        <r>
          <rPr>
            <sz val="9"/>
            <color indexed="81"/>
            <rFont val="Tahoma"/>
            <family val="2"/>
          </rPr>
          <t xml:space="preserve">
A parent / guardian must accept indemnity on behalf of a child under the age of 18 yrs.</t>
        </r>
      </text>
    </comment>
    <comment ref="M18" authorId="0" shapeId="0" xr:uid="{00000000-0006-0000-0000-00000D000000}">
      <text>
        <r>
          <rPr>
            <b/>
            <sz val="9"/>
            <color rgb="FF000000"/>
            <rFont val="Tahoma"/>
            <family val="2"/>
            <charset val="1"/>
          </rPr>
          <t xml:space="preserve">Paul &amp; Vicki:
</t>
        </r>
        <r>
          <rPr>
            <sz val="9"/>
            <color rgb="FF000000"/>
            <rFont val="Tahoma"/>
            <family val="2"/>
            <charset val="1"/>
          </rPr>
          <t>If your team has at least two members of the same family who represent no less than two generations and one is a child (under 18), you may enter in the Family category.  Other non-related people may also be in the team.  If so, please click and then select "Yes" from the list.</t>
        </r>
      </text>
    </comment>
  </commentList>
</comments>
</file>

<file path=xl/sharedStrings.xml><?xml version="1.0" encoding="utf-8"?>
<sst xmlns="http://schemas.openxmlformats.org/spreadsheetml/2006/main" count="92" uniqueCount="80">
  <si>
    <t>Northern Territory Rogaining Association</t>
  </si>
  <si>
    <t xml:space="preserve">Event Type:  </t>
  </si>
  <si>
    <t xml:space="preserve">Gender Category:  </t>
  </si>
  <si>
    <t xml:space="preserve">Event Category(s):  </t>
  </si>
  <si>
    <t>First Name</t>
  </si>
  <si>
    <t>Last Name</t>
  </si>
  <si>
    <t>Home Address</t>
  </si>
  <si>
    <t>Phone</t>
  </si>
  <si>
    <t>Email</t>
  </si>
  <si>
    <t>Age</t>
  </si>
  <si>
    <t>Gender</t>
  </si>
  <si>
    <t>Entry Fee</t>
  </si>
  <si>
    <t>Total Entry Fee Due:</t>
  </si>
  <si>
    <t>Adult</t>
  </si>
  <si>
    <t>Child</t>
  </si>
  <si>
    <t>5 - 13 yrs</t>
  </si>
  <si>
    <t>14 - 17 yrs</t>
  </si>
  <si>
    <t>Free</t>
  </si>
  <si>
    <t xml:space="preserve">Please select your intended payment method:  </t>
  </si>
  <si>
    <t>Notes:</t>
  </si>
  <si>
    <t>Payment Information</t>
  </si>
  <si>
    <t>Counts for official use only</t>
  </si>
  <si>
    <t>Rule</t>
  </si>
  <si>
    <t>Display</t>
  </si>
  <si>
    <t>Count</t>
  </si>
  <si>
    <t>Male</t>
  </si>
  <si>
    <t>All Juniors</t>
  </si>
  <si>
    <t>Junior, Open</t>
  </si>
  <si>
    <t>Female</t>
  </si>
  <si>
    <t>Selected to participate as a family</t>
  </si>
  <si>
    <t xml:space="preserve">Family, </t>
  </si>
  <si>
    <t>Junior</t>
  </si>
  <si>
    <t>Open - all teams</t>
  </si>
  <si>
    <t>Open</t>
  </si>
  <si>
    <t>Vet - at least one between 40 and 55, all over 40</t>
  </si>
  <si>
    <t>Open, Veterans</t>
  </si>
  <si>
    <t>Vet</t>
  </si>
  <si>
    <t>S Vet - At least one between 55 and 64.  All over 55</t>
  </si>
  <si>
    <t>Open, Veterans, Super Veterans</t>
  </si>
  <si>
    <t>S Vet</t>
  </si>
  <si>
    <t>U Vet - all over 64</t>
  </si>
  <si>
    <t>Open, Vets, Super Vets, Ultra Vets</t>
  </si>
  <si>
    <t>U Vet</t>
  </si>
  <si>
    <t>Sum</t>
  </si>
  <si>
    <t>entries@nt.rogaine.asn.au</t>
  </si>
  <si>
    <t>When complete, please save the file as Excel and email it to:</t>
  </si>
  <si>
    <t>N/A</t>
  </si>
  <si>
    <t>All Entries Close:</t>
  </si>
  <si>
    <t>For more information, please visit our website www.nt.rogaine.asn.au</t>
  </si>
  <si>
    <t>than two generations and one is a child (under 18), you may enter in the Family</t>
  </si>
  <si>
    <t>category.  Other non-related people may also be in the team.</t>
  </si>
  <si>
    <t>Children aged 13 and under must be accompanied by an Adult (18 or older).</t>
  </si>
  <si>
    <t>Home address is required for insurance registration.</t>
  </si>
  <si>
    <t>If your team has at least two members of the same family who represent no less</t>
  </si>
  <si>
    <t>Event fees cover course setting, vetting, maps, food, insurance, safety equipment and admin costs.</t>
  </si>
  <si>
    <t>¨</t>
  </si>
  <si>
    <t>Teams must comprise at least 2 people and not more than 5.</t>
  </si>
  <si>
    <t xml:space="preserve">Refund policy: no refund if cancellation occurs within 48 hrs of event. </t>
  </si>
  <si>
    <t>Yes</t>
  </si>
  <si>
    <t>ENTRY FEES</t>
  </si>
  <si>
    <t>No</t>
  </si>
  <si>
    <t>EFT</t>
  </si>
  <si>
    <t xml:space="preserve">Is this a Family entry? (See notes for conditions):  </t>
  </si>
  <si>
    <r>
      <t>Payments to:</t>
    </r>
    <r>
      <rPr>
        <sz val="12"/>
        <color rgb="FF000000"/>
        <rFont val="Calibri"/>
        <family val="2"/>
        <charset val="1"/>
      </rPr>
      <t xml:space="preserve">  </t>
    </r>
    <r>
      <rPr>
        <sz val="12"/>
        <color rgb="FF000000"/>
        <rFont val="Calibri"/>
        <family val="2"/>
      </rPr>
      <t>NT Rogaining Association</t>
    </r>
  </si>
  <si>
    <r>
      <t xml:space="preserve">BSB:  </t>
    </r>
    <r>
      <rPr>
        <sz val="12"/>
        <color rgb="FF000000"/>
        <rFont val="Calibri"/>
        <family val="2"/>
      </rPr>
      <t>065 901</t>
    </r>
  </si>
  <si>
    <r>
      <t>Acct No:</t>
    </r>
    <r>
      <rPr>
        <sz val="12"/>
        <color rgb="FF000000"/>
        <rFont val="Calibri"/>
        <family val="2"/>
        <charset val="1"/>
      </rPr>
      <t xml:space="preserve"> </t>
    </r>
    <r>
      <rPr>
        <b/>
        <sz val="12"/>
        <color rgb="FF000000"/>
        <rFont val="Calibri"/>
        <family val="2"/>
        <charset val="1"/>
      </rPr>
      <t xml:space="preserve"> </t>
    </r>
    <r>
      <rPr>
        <sz val="12"/>
        <color rgb="FF000000"/>
        <rFont val="Calibri"/>
        <family val="2"/>
      </rPr>
      <t>1055 9967</t>
    </r>
  </si>
  <si>
    <r>
      <t xml:space="preserve">Please complete the </t>
    </r>
    <r>
      <rPr>
        <b/>
        <sz val="12"/>
        <color rgb="FF00B0F0"/>
        <rFont val="Calibri"/>
        <family val="2"/>
      </rPr>
      <t>BLUE</t>
    </r>
    <r>
      <rPr>
        <b/>
        <sz val="12"/>
        <color rgb="FFFF0000"/>
        <rFont val="Calibri"/>
        <family val="2"/>
      </rPr>
      <t xml:space="preserve"> areas for all team members.</t>
    </r>
  </si>
  <si>
    <t>18 - 64 yrs</t>
  </si>
  <si>
    <t>LATE ENTRIES</t>
  </si>
  <si>
    <t>Under 5</t>
  </si>
  <si>
    <t>65 yrs +</t>
  </si>
  <si>
    <t>Entry form cannot be accepted until all team members have confirmed "Yes".</t>
  </si>
  <si>
    <t>This team member has read the attached Indemnity (see tab below) and acknowledges that the sport of rogaining involves considerable risk and agrees that by entering this event they do so at their own risk.</t>
  </si>
  <si>
    <t>Metrogaine MAYhem</t>
  </si>
  <si>
    <t>WALK or RUN:  6 Hr Tramper / 3 Hr Ambler</t>
  </si>
  <si>
    <t>CYCLE:  4 Hr Rider</t>
  </si>
  <si>
    <t>SATURDAY 27th May 2023</t>
  </si>
  <si>
    <t>ENTRIES must be in by 11:00pm on Tues 23-05-2023</t>
  </si>
  <si>
    <t>11:00pm on TUESDAY 23-05-2023</t>
  </si>
  <si>
    <t>For EFT payments, please include surname of team member and MAY in the reference field eg:  Smith MAY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</si>
</sst>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quot;-$&quot;* #,##0.00_-;_-\$* \-??_-;_-@_-"/>
    <numFmt numFmtId="165" formatCode="dddd&quot;, &quot;mmmm\ dd&quot;, &quot;yyyy"/>
    <numFmt numFmtId="166" formatCode="[$-C09]dd\-mmmm\-yyyy;@"/>
    <numFmt numFmtId="167" formatCode=";;;"/>
    <numFmt numFmtId="168" formatCode="&quot;$&quot;#,##0.00"/>
  </numFmts>
  <fonts count="40" x14ac:knownFonts="1">
    <font>
      <sz val="11"/>
      <color rgb="FF000000"/>
      <name val="Calibri"/>
      <family val="2"/>
      <charset val="1"/>
    </font>
    <font>
      <sz val="10"/>
      <color rgb="FF000000"/>
      <name val="Calibri"/>
      <family val="2"/>
      <charset val="1"/>
    </font>
    <font>
      <b/>
      <sz val="16"/>
      <color rgb="FF000000"/>
      <name val="Calibri"/>
      <family val="2"/>
      <charset val="1"/>
    </font>
    <font>
      <b/>
      <i/>
      <sz val="18"/>
      <color rgb="FF2554D9"/>
      <name val="Calibri"/>
      <family val="2"/>
      <charset val="1"/>
    </font>
    <font>
      <sz val="10"/>
      <color rgb="FFFF0000"/>
      <name val="Calibri"/>
      <family val="2"/>
      <charset val="1"/>
    </font>
    <font>
      <b/>
      <sz val="10"/>
      <color rgb="FF000000"/>
      <name val="Calibri"/>
      <family val="2"/>
      <charset val="1"/>
    </font>
    <font>
      <u/>
      <sz val="11"/>
      <color rgb="FF0000FF"/>
      <name val="Calibri"/>
      <family val="2"/>
      <charset val="1"/>
    </font>
    <font>
      <u/>
      <sz val="10"/>
      <color rgb="FF0000FF"/>
      <name val="Calibri"/>
      <family val="2"/>
      <charset val="1"/>
    </font>
    <font>
      <sz val="8"/>
      <color rgb="FF000000"/>
      <name val="Calibri"/>
      <family val="2"/>
      <charset val="1"/>
    </font>
    <font>
      <sz val="9"/>
      <color rgb="FF000000"/>
      <name val="Calibri"/>
      <family val="2"/>
      <charset val="1"/>
    </font>
    <font>
      <sz val="10"/>
      <color rgb="FFFFFFFF"/>
      <name val="Calibri"/>
      <family val="2"/>
      <charset val="1"/>
    </font>
    <font>
      <b/>
      <sz val="9"/>
      <color rgb="FF000000"/>
      <name val="Tahoma"/>
      <family val="2"/>
      <charset val="1"/>
    </font>
    <font>
      <sz val="9"/>
      <color rgb="FF000000"/>
      <name val="Tahoma"/>
      <family val="2"/>
      <charset val="1"/>
    </font>
    <font>
      <sz val="11"/>
      <color rgb="FF000000"/>
      <name val="Calibri"/>
      <family val="2"/>
      <charset val="1"/>
    </font>
    <font>
      <b/>
      <sz val="8"/>
      <color rgb="FF000000"/>
      <name val="Calibri"/>
      <family val="2"/>
    </font>
    <font>
      <b/>
      <sz val="12"/>
      <color rgb="FF2554D9"/>
      <name val="Calibri"/>
      <family val="2"/>
    </font>
    <font>
      <b/>
      <sz val="12"/>
      <color rgb="FF2554D9"/>
      <name val="Calibri"/>
      <family val="2"/>
      <charset val="1"/>
    </font>
    <font>
      <b/>
      <sz val="12"/>
      <color rgb="FF000000"/>
      <name val="Calibri"/>
      <family val="2"/>
      <charset val="1"/>
    </font>
    <font>
      <sz val="11"/>
      <color rgb="FF000000"/>
      <name val="Symbol"/>
      <family val="1"/>
      <charset val="2"/>
    </font>
    <font>
      <b/>
      <sz val="14"/>
      <color theme="0"/>
      <name val="Calibri"/>
      <family val="2"/>
      <charset val="1"/>
    </font>
    <font>
      <b/>
      <sz val="12"/>
      <color rgb="FFFF0000"/>
      <name val="Calibri"/>
      <family val="2"/>
    </font>
    <font>
      <sz val="12"/>
      <color rgb="FFFF0000"/>
      <name val="Calibri"/>
      <family val="2"/>
    </font>
    <font>
      <b/>
      <u/>
      <sz val="12"/>
      <color rgb="FFFF0000"/>
      <name val="Calibri"/>
      <family val="2"/>
    </font>
    <font>
      <b/>
      <sz val="12"/>
      <color rgb="FF000000"/>
      <name val="Calibri"/>
      <family val="2"/>
    </font>
    <font>
      <sz val="12"/>
      <color rgb="FF000000"/>
      <name val="Calibri"/>
      <family val="2"/>
      <charset val="1"/>
    </font>
    <font>
      <sz val="12"/>
      <color rgb="FF000000"/>
      <name val="Calibri"/>
      <family val="2"/>
    </font>
    <font>
      <b/>
      <sz val="12"/>
      <color rgb="FF00B0F0"/>
      <name val="Calibri"/>
      <family val="2"/>
    </font>
    <font>
      <b/>
      <sz val="14"/>
      <color rgb="FF000000"/>
      <name val="Calibri"/>
      <family val="2"/>
      <charset val="1"/>
    </font>
    <font>
      <b/>
      <sz val="14"/>
      <color rgb="FF000000"/>
      <name val="Calibri"/>
      <family val="2"/>
    </font>
    <font>
      <sz val="9"/>
      <color indexed="81"/>
      <name val="Tahoma"/>
      <family val="2"/>
    </font>
    <font>
      <sz val="11"/>
      <name val="Calibri"/>
      <family val="2"/>
    </font>
    <font>
      <b/>
      <sz val="11"/>
      <color theme="0"/>
      <name val="Calibri"/>
      <family val="2"/>
    </font>
    <font>
      <sz val="10"/>
      <name val="Calibri"/>
      <family val="2"/>
    </font>
    <font>
      <sz val="12"/>
      <name val="Calibri"/>
      <family val="2"/>
    </font>
    <font>
      <b/>
      <sz val="10"/>
      <name val="Calibri"/>
      <family val="2"/>
    </font>
    <font>
      <b/>
      <sz val="12"/>
      <name val="Calibri"/>
      <family val="2"/>
    </font>
    <font>
      <sz val="9"/>
      <name val="Calibri"/>
      <family val="2"/>
    </font>
    <font>
      <u/>
      <sz val="12"/>
      <name val="Calibri"/>
      <family val="2"/>
    </font>
    <font>
      <u/>
      <sz val="14"/>
      <color rgb="FF0000FF"/>
      <name val="Calibri"/>
      <family val="2"/>
      <charset val="1"/>
    </font>
    <font>
      <b/>
      <sz val="9"/>
      <color indexed="81"/>
      <name val="Tahoma"/>
      <family val="2"/>
    </font>
  </fonts>
  <fills count="14">
    <fill>
      <patternFill patternType="none"/>
    </fill>
    <fill>
      <patternFill patternType="gray125"/>
    </fill>
    <fill>
      <patternFill patternType="solid">
        <fgColor rgb="FFC3D69B"/>
        <bgColor rgb="FFD7E4BD"/>
      </patternFill>
    </fill>
    <fill>
      <patternFill patternType="solid">
        <fgColor rgb="FFEBF1DE"/>
        <bgColor rgb="FFDCE6F2"/>
      </patternFill>
    </fill>
    <fill>
      <patternFill patternType="solid">
        <fgColor rgb="FFD7E4BD"/>
        <bgColor rgb="FFDCE6F2"/>
      </patternFill>
    </fill>
    <fill>
      <patternFill patternType="solid">
        <fgColor rgb="FFEBF1DE"/>
        <bgColor indexed="64"/>
      </patternFill>
    </fill>
    <fill>
      <patternFill patternType="solid">
        <fgColor rgb="FFC3D69B"/>
        <bgColor indexed="64"/>
      </patternFill>
    </fill>
    <fill>
      <patternFill patternType="solid">
        <fgColor rgb="FFEBF1DE"/>
        <bgColor rgb="FFEBF1DE"/>
      </patternFill>
    </fill>
    <fill>
      <patternFill patternType="solid">
        <fgColor rgb="FFD7E4BD"/>
        <bgColor indexed="64"/>
      </patternFill>
    </fill>
    <fill>
      <patternFill patternType="solid">
        <fgColor rgb="FFFF0000"/>
        <bgColor indexed="64"/>
      </patternFill>
    </fill>
    <fill>
      <patternFill patternType="solid">
        <fgColor rgb="FF00B0F0"/>
        <bgColor rgb="FFEBF1DE"/>
      </patternFill>
    </fill>
    <fill>
      <patternFill patternType="solid">
        <fgColor rgb="FFC3D69B"/>
        <bgColor rgb="FFDCE6F2"/>
      </patternFill>
    </fill>
    <fill>
      <patternFill patternType="solid">
        <fgColor rgb="FF7030A0"/>
        <bgColor indexed="64"/>
      </patternFill>
    </fill>
    <fill>
      <patternFill patternType="solid">
        <fgColor rgb="FF7030A0"/>
        <bgColor rgb="FFEBF1DE"/>
      </patternFill>
    </fill>
  </fills>
  <borders count="15">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bottom style="thin">
        <color indexed="64"/>
      </bottom>
      <diagonal/>
    </border>
    <border>
      <left style="thin">
        <color auto="1"/>
      </left>
      <right/>
      <top/>
      <bottom style="thin">
        <color auto="1"/>
      </bottom>
      <diagonal/>
    </border>
    <border>
      <left/>
      <right/>
      <top/>
      <bottom style="thin">
        <color auto="1"/>
      </bottom>
      <diagonal/>
    </border>
    <border>
      <left/>
      <right/>
      <top style="thin">
        <color auto="1"/>
      </top>
      <bottom style="thin">
        <color auto="1"/>
      </bottom>
      <diagonal/>
    </border>
  </borders>
  <cellStyleXfs count="3">
    <xf numFmtId="0" fontId="0" fillId="0" borderId="0"/>
    <xf numFmtId="164" fontId="13" fillId="0" borderId="0" applyBorder="0" applyProtection="0"/>
    <xf numFmtId="0" fontId="6" fillId="0" borderId="0" applyBorder="0" applyProtection="0"/>
  </cellStyleXfs>
  <cellXfs count="104">
    <xf numFmtId="0" fontId="0" fillId="0" borderId="0" xfId="0"/>
    <xf numFmtId="0" fontId="1" fillId="0" borderId="0" xfId="0" applyFont="1"/>
    <xf numFmtId="0" fontId="5" fillId="2" borderId="2" xfId="0" applyFont="1" applyFill="1" applyBorder="1" applyAlignment="1">
      <alignment horizontal="right"/>
    </xf>
    <xf numFmtId="0" fontId="1" fillId="3" borderId="3" xfId="0" applyFont="1" applyFill="1" applyBorder="1"/>
    <xf numFmtId="0" fontId="5" fillId="2" borderId="2" xfId="0" applyFont="1" applyFill="1" applyBorder="1" applyAlignment="1">
      <alignment horizontal="center"/>
    </xf>
    <xf numFmtId="164" fontId="1" fillId="3" borderId="2" xfId="1" applyFont="1" applyFill="1" applyBorder="1" applyProtection="1"/>
    <xf numFmtId="164" fontId="5" fillId="3" borderId="4" xfId="1" applyFont="1" applyFill="1" applyBorder="1" applyProtection="1"/>
    <xf numFmtId="0" fontId="9" fillId="0" borderId="0" xfId="0" applyFont="1"/>
    <xf numFmtId="0" fontId="4" fillId="0" borderId="0" xfId="0" applyFont="1"/>
    <xf numFmtId="0" fontId="10" fillId="0" borderId="0" xfId="0" applyFont="1"/>
    <xf numFmtId="0" fontId="1" fillId="7" borderId="2" xfId="0" applyFont="1" applyFill="1" applyBorder="1" applyAlignment="1">
      <alignment horizontal="center"/>
    </xf>
    <xf numFmtId="0" fontId="16" fillId="0" borderId="0" xfId="0" applyFont="1" applyAlignment="1">
      <alignment horizontal="left"/>
    </xf>
    <xf numFmtId="0" fontId="0" fillId="0" borderId="0" xfId="0" applyAlignment="1">
      <alignment horizontal="left"/>
    </xf>
    <xf numFmtId="0" fontId="17" fillId="0" borderId="0" xfId="0" applyFont="1"/>
    <xf numFmtId="0" fontId="1" fillId="0" borderId="0" xfId="0" applyFont="1" applyAlignment="1">
      <alignment vertical="top" wrapText="1"/>
    </xf>
    <xf numFmtId="0" fontId="18" fillId="0" borderId="0" xfId="0" applyFont="1" applyAlignment="1">
      <alignment horizontal="right"/>
    </xf>
    <xf numFmtId="0" fontId="20" fillId="0" borderId="0" xfId="0" applyFont="1"/>
    <xf numFmtId="0" fontId="21" fillId="0" borderId="0" xfId="0" applyFont="1"/>
    <xf numFmtId="167" fontId="1" fillId="0" borderId="12" xfId="0" applyNumberFormat="1" applyFont="1" applyBorder="1" applyProtection="1">
      <protection hidden="1"/>
    </xf>
    <xf numFmtId="0" fontId="1" fillId="10" borderId="2" xfId="0" applyFont="1" applyFill="1" applyBorder="1" applyAlignment="1" applyProtection="1">
      <alignment horizontal="left"/>
      <protection locked="0"/>
    </xf>
    <xf numFmtId="49" fontId="1" fillId="10" borderId="2" xfId="0" applyNumberFormat="1" applyFont="1" applyFill="1" applyBorder="1" applyAlignment="1" applyProtection="1">
      <alignment horizontal="center"/>
      <protection locked="0"/>
    </xf>
    <xf numFmtId="0" fontId="7" fillId="10" borderId="2" xfId="2" applyFont="1" applyFill="1" applyBorder="1" applyAlignment="1" applyProtection="1">
      <alignment horizontal="center"/>
      <protection locked="0"/>
    </xf>
    <xf numFmtId="0" fontId="1" fillId="10" borderId="2" xfId="0" applyFont="1" applyFill="1" applyBorder="1" applyAlignment="1" applyProtection="1">
      <alignment horizontal="center"/>
      <protection locked="0"/>
    </xf>
    <xf numFmtId="0" fontId="24" fillId="10" borderId="2" xfId="0" applyFont="1" applyFill="1" applyBorder="1" applyProtection="1">
      <protection locked="0"/>
    </xf>
    <xf numFmtId="0" fontId="24" fillId="10" borderId="4" xfId="0" applyFont="1" applyFill="1" applyBorder="1" applyProtection="1">
      <protection locked="0"/>
    </xf>
    <xf numFmtId="0" fontId="0" fillId="5" borderId="8" xfId="0" applyFill="1" applyBorder="1" applyAlignment="1">
      <alignment horizontal="center" vertical="center"/>
    </xf>
    <xf numFmtId="0" fontId="5" fillId="3" borderId="2" xfId="0" applyFont="1" applyFill="1" applyBorder="1" applyAlignment="1">
      <alignment horizontal="center" vertical="center"/>
    </xf>
    <xf numFmtId="164" fontId="5" fillId="3" borderId="2" xfId="1" applyFont="1" applyFill="1" applyBorder="1" applyAlignment="1" applyProtection="1">
      <alignment horizontal="center" vertical="center" wrapText="1"/>
    </xf>
    <xf numFmtId="0" fontId="5" fillId="3" borderId="2" xfId="0" applyFont="1" applyFill="1" applyBorder="1" applyAlignment="1">
      <alignment horizontal="center" vertical="center" wrapText="1"/>
    </xf>
    <xf numFmtId="0" fontId="0" fillId="5" borderId="9" xfId="0" applyFill="1" applyBorder="1" applyAlignment="1">
      <alignment horizontal="center" vertical="center"/>
    </xf>
    <xf numFmtId="168" fontId="1" fillId="3" borderId="2" xfId="1" applyNumberFormat="1" applyFont="1" applyFill="1" applyBorder="1" applyAlignment="1" applyProtection="1">
      <alignment horizontal="center" vertical="center" wrapText="1"/>
    </xf>
    <xf numFmtId="167" fontId="8" fillId="3" borderId="2" xfId="1" applyNumberFormat="1" applyFont="1" applyFill="1" applyBorder="1" applyAlignment="1" applyProtection="1">
      <alignment horizontal="center" vertical="center" wrapText="1"/>
      <protection hidden="1"/>
    </xf>
    <xf numFmtId="167" fontId="8" fillId="3" borderId="4" xfId="1" applyNumberFormat="1" applyFont="1" applyFill="1" applyBorder="1" applyAlignment="1" applyProtection="1">
      <alignment horizontal="center" vertical="center" wrapText="1"/>
      <protection hidden="1"/>
    </xf>
    <xf numFmtId="0" fontId="14" fillId="5" borderId="2" xfId="0" applyFont="1" applyFill="1" applyBorder="1" applyAlignment="1" applyProtection="1">
      <alignment horizontal="center" vertical="center"/>
      <protection hidden="1"/>
    </xf>
    <xf numFmtId="168" fontId="1" fillId="3" borderId="2" xfId="1" applyNumberFormat="1" applyFont="1" applyFill="1" applyBorder="1" applyAlignment="1" applyProtection="1">
      <alignment horizontal="center" vertical="center" wrapText="1"/>
      <protection hidden="1"/>
    </xf>
    <xf numFmtId="168" fontId="1" fillId="3" borderId="4" xfId="1" applyNumberFormat="1" applyFont="1" applyFill="1" applyBorder="1" applyAlignment="1" applyProtection="1">
      <alignment horizontal="center" vertical="center" wrapText="1"/>
      <protection hidden="1"/>
    </xf>
    <xf numFmtId="168" fontId="14" fillId="5" borderId="2" xfId="0" applyNumberFormat="1" applyFont="1" applyFill="1" applyBorder="1" applyAlignment="1" applyProtection="1">
      <alignment horizontal="center" vertical="center"/>
      <protection hidden="1"/>
    </xf>
    <xf numFmtId="0" fontId="24" fillId="10" borderId="2" xfId="0" applyFont="1" applyFill="1" applyBorder="1" applyAlignment="1" applyProtection="1">
      <alignment horizontal="center"/>
      <protection locked="0"/>
    </xf>
    <xf numFmtId="167" fontId="32" fillId="0" borderId="0" xfId="0" applyNumberFormat="1" applyFont="1" applyProtection="1">
      <protection hidden="1"/>
    </xf>
    <xf numFmtId="0" fontId="37" fillId="0" borderId="0" xfId="2" applyFont="1" applyBorder="1" applyAlignment="1" applyProtection="1">
      <alignment horizontal="center"/>
    </xf>
    <xf numFmtId="164" fontId="32" fillId="0" borderId="9" xfId="1" applyFont="1" applyBorder="1" applyProtection="1"/>
    <xf numFmtId="164" fontId="34" fillId="0" borderId="0" xfId="1" applyFont="1" applyBorder="1" applyProtection="1"/>
    <xf numFmtId="0" fontId="30" fillId="0" borderId="0" xfId="0" applyFont="1"/>
    <xf numFmtId="0" fontId="33" fillId="0" borderId="0" xfId="0" applyFont="1"/>
    <xf numFmtId="0" fontId="32" fillId="0" borderId="0" xfId="0" applyFont="1"/>
    <xf numFmtId="0" fontId="34" fillId="0" borderId="0" xfId="0" applyFont="1" applyAlignment="1">
      <alignment horizontal="center"/>
    </xf>
    <xf numFmtId="0" fontId="32" fillId="0" borderId="0" xfId="0" applyFont="1" applyAlignment="1">
      <alignment horizontal="center" vertical="top" wrapText="1"/>
    </xf>
    <xf numFmtId="0" fontId="35" fillId="0" borderId="0" xfId="0" applyFont="1" applyAlignment="1">
      <alignment horizontal="left" vertical="top" wrapText="1"/>
    </xf>
    <xf numFmtId="0" fontId="33" fillId="0" borderId="0" xfId="0" applyFont="1" applyAlignment="1">
      <alignment horizontal="center" vertical="top" wrapText="1"/>
    </xf>
    <xf numFmtId="0" fontId="36" fillId="0" borderId="0" xfId="0" applyFont="1"/>
    <xf numFmtId="166" fontId="35" fillId="0" borderId="0" xfId="0" applyNumberFormat="1" applyFont="1" applyAlignment="1">
      <alignment horizontal="center"/>
    </xf>
    <xf numFmtId="0" fontId="32" fillId="0" borderId="0" xfId="0" applyFont="1" applyAlignment="1">
      <alignment horizontal="center"/>
    </xf>
    <xf numFmtId="0" fontId="32" fillId="0" borderId="0" xfId="0" applyFont="1" applyAlignment="1">
      <alignment vertical="top" wrapText="1"/>
    </xf>
    <xf numFmtId="0" fontId="0" fillId="0" borderId="0" xfId="0" applyAlignment="1">
      <alignment vertical="center"/>
    </xf>
    <xf numFmtId="0" fontId="20" fillId="8" borderId="2" xfId="0" applyFont="1" applyFill="1" applyBorder="1" applyAlignment="1">
      <alignment horizontal="right"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1" fillId="0" borderId="0" xfId="0" applyFont="1" applyAlignment="1">
      <alignment horizontal="left" vertical="center"/>
    </xf>
    <xf numFmtId="0" fontId="1" fillId="0" borderId="0" xfId="0" applyFont="1" applyAlignment="1">
      <alignment horizontal="left" vertical="center" wrapText="1"/>
    </xf>
    <xf numFmtId="0" fontId="38" fillId="0" borderId="0" xfId="2" applyFont="1" applyBorder="1" applyAlignment="1" applyProtection="1">
      <alignment horizontal="center"/>
    </xf>
    <xf numFmtId="164" fontId="5" fillId="3" borderId="2" xfId="1" applyFont="1" applyFill="1" applyBorder="1" applyAlignment="1" applyProtection="1">
      <alignment horizontal="center" vertical="center"/>
    </xf>
    <xf numFmtId="0" fontId="24" fillId="4" borderId="2" xfId="0" applyFont="1" applyFill="1" applyBorder="1" applyAlignment="1">
      <alignment horizontal="right"/>
    </xf>
    <xf numFmtId="0" fontId="9" fillId="0" borderId="0" xfId="0" applyFont="1" applyAlignment="1">
      <alignment horizontal="center"/>
    </xf>
    <xf numFmtId="0" fontId="1" fillId="4" borderId="2" xfId="0" applyFont="1" applyFill="1" applyBorder="1" applyAlignment="1">
      <alignment horizontal="center" vertical="top" wrapText="1"/>
    </xf>
    <xf numFmtId="0" fontId="24" fillId="3" borderId="2" xfId="0" applyFont="1" applyFill="1" applyBorder="1" applyAlignment="1">
      <alignment horizontal="center" vertical="top" wrapText="1"/>
    </xf>
    <xf numFmtId="0" fontId="1" fillId="0" borderId="0" xfId="0" applyFont="1" applyAlignment="1">
      <alignment horizontal="left"/>
    </xf>
    <xf numFmtId="0" fontId="9" fillId="0" borderId="0" xfId="0" applyFont="1" applyAlignment="1">
      <alignment horizontal="right"/>
    </xf>
    <xf numFmtId="0" fontId="1" fillId="0" borderId="10" xfId="0" applyFont="1" applyBorder="1" applyAlignment="1">
      <alignment horizontal="center"/>
    </xf>
    <xf numFmtId="166" fontId="20" fillId="3" borderId="8" xfId="0" applyNumberFormat="1" applyFont="1" applyFill="1" applyBorder="1" applyAlignment="1">
      <alignment horizontal="center" vertical="center"/>
    </xf>
    <xf numFmtId="0" fontId="1" fillId="0" borderId="1" xfId="0" applyFont="1" applyBorder="1" applyAlignment="1">
      <alignment horizontal="left" vertical="center"/>
    </xf>
    <xf numFmtId="0" fontId="17" fillId="3" borderId="5" xfId="0" applyFont="1" applyFill="1" applyBorder="1" applyAlignment="1">
      <alignment horizontal="left" vertical="top" wrapText="1"/>
    </xf>
    <xf numFmtId="0" fontId="17" fillId="3" borderId="10" xfId="0" applyFont="1" applyFill="1" applyBorder="1" applyAlignment="1">
      <alignment horizontal="left" vertical="top" wrapText="1"/>
    </xf>
    <xf numFmtId="0" fontId="17" fillId="3" borderId="6" xfId="0" applyFont="1" applyFill="1" applyBorder="1" applyAlignment="1">
      <alignment horizontal="left" vertical="top" wrapText="1"/>
    </xf>
    <xf numFmtId="0" fontId="5" fillId="2" borderId="2" xfId="0" applyFont="1" applyFill="1" applyBorder="1" applyAlignment="1">
      <alignment horizontal="center"/>
    </xf>
    <xf numFmtId="0" fontId="22" fillId="0" borderId="0" xfId="2" applyFont="1"/>
    <xf numFmtId="0" fontId="20" fillId="0" borderId="0" xfId="0" applyFont="1" applyAlignment="1">
      <alignment horizontal="center"/>
    </xf>
    <xf numFmtId="0" fontId="20" fillId="0" borderId="1" xfId="0" applyFont="1" applyBorder="1" applyAlignment="1">
      <alignment horizontal="center"/>
    </xf>
    <xf numFmtId="0" fontId="5" fillId="3" borderId="3" xfId="0" applyFont="1" applyFill="1" applyBorder="1"/>
    <xf numFmtId="164" fontId="28" fillId="11" borderId="3" xfId="1" applyFont="1" applyFill="1" applyBorder="1" applyAlignment="1" applyProtection="1">
      <alignment horizontal="center" vertical="center" wrapText="1"/>
      <protection hidden="1"/>
    </xf>
    <xf numFmtId="164" fontId="28" fillId="11" borderId="14" xfId="1" applyFont="1" applyFill="1" applyBorder="1" applyAlignment="1" applyProtection="1">
      <alignment horizontal="center" vertical="center" wrapText="1"/>
      <protection hidden="1"/>
    </xf>
    <xf numFmtId="164" fontId="28" fillId="11" borderId="4" xfId="1" applyFont="1" applyFill="1" applyBorder="1" applyAlignment="1" applyProtection="1">
      <alignment horizontal="center" vertical="center" wrapText="1"/>
      <protection hidden="1"/>
    </xf>
    <xf numFmtId="0" fontId="1" fillId="10" borderId="2" xfId="0" applyFont="1" applyFill="1" applyBorder="1" applyAlignment="1" applyProtection="1">
      <alignment horizontal="left"/>
      <protection locked="0"/>
    </xf>
    <xf numFmtId="165" fontId="27" fillId="11" borderId="7" xfId="0" applyNumberFormat="1" applyFont="1" applyFill="1" applyBorder="1" applyAlignment="1">
      <alignment horizontal="center" vertical="center"/>
    </xf>
    <xf numFmtId="165" fontId="27" fillId="11" borderId="0" xfId="0" applyNumberFormat="1" applyFont="1" applyFill="1" applyAlignment="1">
      <alignment horizontal="center" vertical="center"/>
    </xf>
    <xf numFmtId="0" fontId="2" fillId="0" borderId="0" xfId="0" applyFont="1"/>
    <xf numFmtId="0" fontId="3" fillId="0" borderId="0" xfId="0" applyFont="1"/>
    <xf numFmtId="0" fontId="20" fillId="0" borderId="1" xfId="0" applyFont="1" applyBorder="1"/>
    <xf numFmtId="0" fontId="24" fillId="10" borderId="2" xfId="0" applyFont="1" applyFill="1" applyBorder="1" applyProtection="1">
      <protection locked="0"/>
    </xf>
    <xf numFmtId="0" fontId="19" fillId="9" borderId="0" xfId="0" applyFont="1" applyFill="1" applyAlignment="1">
      <alignment horizontal="center"/>
    </xf>
    <xf numFmtId="0" fontId="15" fillId="0" borderId="0" xfId="0" applyFont="1" applyAlignment="1">
      <alignment horizontal="left"/>
    </xf>
    <xf numFmtId="0" fontId="31" fillId="13" borderId="10" xfId="0" applyFont="1" applyFill="1" applyBorder="1" applyAlignment="1">
      <alignment horizontal="center" vertical="center" wrapText="1"/>
    </xf>
    <xf numFmtId="0" fontId="31" fillId="13" borderId="0" xfId="0" applyFont="1" applyFill="1" applyAlignment="1">
      <alignment horizontal="center" vertical="center" wrapText="1"/>
    </xf>
    <xf numFmtId="0" fontId="31" fillId="12" borderId="0" xfId="0" applyFont="1" applyFill="1" applyAlignment="1">
      <alignment horizontal="center" vertical="center" wrapText="1"/>
    </xf>
    <xf numFmtId="0" fontId="31" fillId="12" borderId="13" xfId="0" applyFont="1" applyFill="1" applyBorder="1" applyAlignment="1">
      <alignment horizontal="center" vertical="center" wrapText="1"/>
    </xf>
    <xf numFmtId="0" fontId="17" fillId="3" borderId="12" xfId="0" applyFont="1" applyFill="1" applyBorder="1" applyAlignment="1">
      <alignment horizontal="left" vertical="top" wrapText="1"/>
    </xf>
    <xf numFmtId="0" fontId="17" fillId="3" borderId="13" xfId="0" applyFont="1" applyFill="1" applyBorder="1" applyAlignment="1">
      <alignment horizontal="left" vertical="top" wrapText="1"/>
    </xf>
    <xf numFmtId="0" fontId="17" fillId="3" borderId="11" xfId="0" applyFont="1" applyFill="1" applyBorder="1" applyAlignment="1">
      <alignment horizontal="left" vertical="top" wrapText="1"/>
    </xf>
    <xf numFmtId="0" fontId="17" fillId="3" borderId="7" xfId="0" applyFont="1" applyFill="1" applyBorder="1" applyAlignment="1">
      <alignment horizontal="left" vertical="top" wrapText="1"/>
    </xf>
    <xf numFmtId="0" fontId="17" fillId="3" borderId="0" xfId="0" applyFont="1" applyFill="1" applyAlignment="1">
      <alignment horizontal="left" vertical="top" wrapText="1"/>
    </xf>
    <xf numFmtId="0" fontId="17" fillId="3" borderId="1" xfId="0" applyFont="1" applyFill="1" applyBorder="1" applyAlignment="1">
      <alignment horizontal="left" vertical="top" wrapText="1"/>
    </xf>
    <xf numFmtId="0" fontId="23" fillId="6" borderId="2" xfId="0" quotePrefix="1" applyFont="1" applyFill="1" applyBorder="1" applyAlignment="1">
      <alignment horizontal="center"/>
    </xf>
    <xf numFmtId="0" fontId="23" fillId="6" borderId="2" xfId="0" applyFont="1" applyFill="1" applyBorder="1" applyAlignment="1">
      <alignment horizontal="center"/>
    </xf>
    <xf numFmtId="0" fontId="1" fillId="3" borderId="2" xfId="0" applyFont="1" applyFill="1" applyBorder="1"/>
    <xf numFmtId="0" fontId="1" fillId="3" borderId="4" xfId="0" applyFont="1" applyFill="1" applyBorder="1"/>
  </cellXfs>
  <cellStyles count="3">
    <cellStyle name="Currency" xfId="1" builtinId="4"/>
    <cellStyle name="Hyperlink" xfId="2"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DCE6F2"/>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D7E4BD"/>
      <rgbColor rgb="FFFFFF99"/>
      <rgbColor rgb="FF99CCFF"/>
      <rgbColor rgb="FFFF99CC"/>
      <rgbColor rgb="FFCC99FF"/>
      <rgbColor rgb="FFFFCC99"/>
      <rgbColor rgb="FF2554D9"/>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C3D69B"/>
      <color rgb="FF009900"/>
      <color rgb="FF00FF00"/>
      <color rgb="FFFF00FF"/>
      <color rgb="FFD7E4BD"/>
      <color rgb="FFDDEBF7"/>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8</xdr:col>
      <xdr:colOff>57150</xdr:colOff>
      <xdr:row>0</xdr:row>
      <xdr:rowOff>19110</xdr:rowOff>
    </xdr:from>
    <xdr:to>
      <xdr:col>8</xdr:col>
      <xdr:colOff>1333320</xdr:colOff>
      <xdr:row>4</xdr:row>
      <xdr:rowOff>180975</xdr:rowOff>
    </xdr:to>
    <xdr:pic>
      <xdr:nvPicPr>
        <xdr:cNvPr id="2" name="il_fi">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5514975" y="19110"/>
          <a:ext cx="1276170" cy="1200090"/>
        </a:xfrm>
        <a:prstGeom prst="rect">
          <a:avLst/>
        </a:prstGeom>
        <a:ln>
          <a:noFill/>
        </a:ln>
      </xdr:spPr>
    </xdr:pic>
    <xdr:clientData/>
  </xdr:twoCellAnchor>
  <xdr:twoCellAnchor editAs="oneCell">
    <xdr:from>
      <xdr:col>10</xdr:col>
      <xdr:colOff>28576</xdr:colOff>
      <xdr:row>0</xdr:row>
      <xdr:rowOff>47686</xdr:rowOff>
    </xdr:from>
    <xdr:to>
      <xdr:col>12</xdr:col>
      <xdr:colOff>676066</xdr:colOff>
      <xdr:row>2</xdr:row>
      <xdr:rowOff>171451</xdr:rowOff>
    </xdr:to>
    <xdr:sp macro="" textlink="">
      <xdr:nvSpPr>
        <xdr:cNvPr id="3" name="CustomShape 1">
          <a:hlinkClick xmlns:r="http://schemas.openxmlformats.org/officeDocument/2006/relationships" r:id=""/>
          <a:extLst>
            <a:ext uri="{FF2B5EF4-FFF2-40B4-BE49-F238E27FC236}">
              <a16:creationId xmlns:a16="http://schemas.microsoft.com/office/drawing/2014/main" id="{00000000-0008-0000-0000-000003000000}"/>
            </a:ext>
          </a:extLst>
        </xdr:cNvPr>
        <xdr:cNvSpPr/>
      </xdr:nvSpPr>
      <xdr:spPr>
        <a:xfrm>
          <a:off x="6629401" y="47686"/>
          <a:ext cx="1866690" cy="685740"/>
        </a:xfrm>
        <a:prstGeom prst="rect">
          <a:avLst/>
        </a:prstGeom>
        <a:solidFill>
          <a:srgbClr val="FFFF00"/>
        </a:solidFill>
        <a:ln>
          <a:noFill/>
        </a:ln>
      </xdr:spPr>
      <xdr:style>
        <a:lnRef idx="0">
          <a:scrgbClr r="0" g="0" b="0"/>
        </a:lnRef>
        <a:fillRef idx="0">
          <a:scrgbClr r="0" g="0" b="0"/>
        </a:fillRef>
        <a:effectRef idx="0">
          <a:scrgbClr r="0" g="0" b="0"/>
        </a:effectRef>
        <a:fontRef idx="minor"/>
      </xdr:style>
      <xdr:txBody>
        <a:bodyPr lIns="90000" tIns="45000" rIns="90000" bIns="45000"/>
        <a:lstStyle/>
        <a:p>
          <a:r>
            <a:rPr lang="en-AU" sz="1200" b="0" strike="noStrike" spc="-1">
              <a:solidFill>
                <a:srgbClr val="000000"/>
              </a:solidFill>
              <a:uFill>
                <a:solidFill>
                  <a:srgbClr val="FFFFFF"/>
                </a:solidFill>
              </a:uFill>
              <a:latin typeface="Calibri"/>
            </a:rPr>
            <a:t>Please email completed form to:     </a:t>
          </a:r>
          <a:r>
            <a:rPr lang="en-AU" sz="1200" b="1" u="none" strike="noStrike" spc="-1">
              <a:solidFill>
                <a:srgbClr val="000000"/>
              </a:solidFill>
              <a:uFill>
                <a:solidFill>
                  <a:srgbClr val="FFFFFF"/>
                </a:solidFill>
              </a:uFill>
              <a:latin typeface="Calibri"/>
            </a:rPr>
            <a:t>entries@nt.rogaine.asn.au</a:t>
          </a:r>
          <a:r>
            <a:rPr lang="en-AU" sz="1200" b="0" strike="noStrike" spc="-1">
              <a:solidFill>
                <a:srgbClr val="000000"/>
              </a:solidFill>
              <a:uFill>
                <a:solidFill>
                  <a:srgbClr val="FFFFFF"/>
                </a:solidFill>
              </a:uFill>
              <a:latin typeface="Calibri"/>
            </a:rPr>
            <a:t>  </a:t>
          </a:r>
          <a:endParaRPr lang="en-AU" sz="1200" b="0" strike="noStrike" spc="-1">
            <a:solidFill>
              <a:srgbClr val="000000"/>
            </a:solidFill>
            <a:uFill>
              <a:solidFill>
                <a:srgbClr val="FFFFFF"/>
              </a:solidFill>
            </a:uFill>
            <a:latin typeface="Times New Roman"/>
          </a:endParaRPr>
        </a:p>
      </xdr:txBody>
    </xdr:sp>
    <xdr:clientData/>
  </xdr:twoCellAnchor>
  <xdr:twoCellAnchor editAs="oneCell">
    <xdr:from>
      <xdr:col>0</xdr:col>
      <xdr:colOff>85590</xdr:colOff>
      <xdr:row>0</xdr:row>
      <xdr:rowOff>114195</xdr:rowOff>
    </xdr:from>
    <xdr:to>
      <xdr:col>1</xdr:col>
      <xdr:colOff>1000126</xdr:colOff>
      <xdr:row>7</xdr:row>
      <xdr:rowOff>28575</xdr:rowOff>
    </xdr:to>
    <xdr:pic>
      <xdr:nvPicPr>
        <xdr:cNvPr id="4" name="Picture 6">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a:stretch/>
      </xdr:blipFill>
      <xdr:spPr>
        <a:xfrm>
          <a:off x="85590" y="114195"/>
          <a:ext cx="1524136" cy="1590780"/>
        </a:xfrm>
        <a:prstGeom prst="rect">
          <a:avLst/>
        </a:prstGeom>
        <a:ln>
          <a:noFill/>
        </a:ln>
      </xdr:spPr>
    </xdr:pic>
    <xdr:clientData/>
  </xdr:twoCellAnchor>
  <xdr:twoCellAnchor>
    <xdr:from>
      <xdr:col>0</xdr:col>
      <xdr:colOff>0</xdr:colOff>
      <xdr:row>0</xdr:row>
      <xdr:rowOff>0</xdr:rowOff>
    </xdr:from>
    <xdr:to>
      <xdr:col>7</xdr:col>
      <xdr:colOff>409575</xdr:colOff>
      <xdr:row>26</xdr:row>
      <xdr:rowOff>104775</xdr:rowOff>
    </xdr:to>
    <xdr:sp macro="" textlink="">
      <xdr:nvSpPr>
        <xdr:cNvPr id="1050" name="shapetype_202" hidden="1">
          <a:extLst>
            <a:ext uri="{FF2B5EF4-FFF2-40B4-BE49-F238E27FC236}">
              <a16:creationId xmlns:a16="http://schemas.microsoft.com/office/drawing/2014/main" id="{00000000-0008-0000-0000-00001A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48" name="shapetype_202" hidden="1">
          <a:extLst>
            <a:ext uri="{FF2B5EF4-FFF2-40B4-BE49-F238E27FC236}">
              <a16:creationId xmlns:a16="http://schemas.microsoft.com/office/drawing/2014/main" id="{00000000-0008-0000-0000-000018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46" name="shapetype_202" hidden="1">
          <a:extLst>
            <a:ext uri="{FF2B5EF4-FFF2-40B4-BE49-F238E27FC236}">
              <a16:creationId xmlns:a16="http://schemas.microsoft.com/office/drawing/2014/main" id="{00000000-0008-0000-0000-000016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44" name="shapetype_202" hidden="1">
          <a:extLst>
            <a:ext uri="{FF2B5EF4-FFF2-40B4-BE49-F238E27FC236}">
              <a16:creationId xmlns:a16="http://schemas.microsoft.com/office/drawing/2014/main" id="{00000000-0008-0000-0000-000014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42" name="shapetype_202" hidden="1">
          <a:extLst>
            <a:ext uri="{FF2B5EF4-FFF2-40B4-BE49-F238E27FC236}">
              <a16:creationId xmlns:a16="http://schemas.microsoft.com/office/drawing/2014/main" id="{00000000-0008-0000-0000-000012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40" name="shapetype_202" hidden="1">
          <a:extLst>
            <a:ext uri="{FF2B5EF4-FFF2-40B4-BE49-F238E27FC236}">
              <a16:creationId xmlns:a16="http://schemas.microsoft.com/office/drawing/2014/main" id="{00000000-0008-0000-0000-000010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38" name="shapetype_202" hidden="1">
          <a:extLst>
            <a:ext uri="{FF2B5EF4-FFF2-40B4-BE49-F238E27FC236}">
              <a16:creationId xmlns:a16="http://schemas.microsoft.com/office/drawing/2014/main" id="{00000000-0008-0000-0000-00000E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36" name="shapetype_202" hidden="1">
          <a:extLst>
            <a:ext uri="{FF2B5EF4-FFF2-40B4-BE49-F238E27FC236}">
              <a16:creationId xmlns:a16="http://schemas.microsoft.com/office/drawing/2014/main" id="{00000000-0008-0000-0000-00000C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34" name="shapetype_202" hidden="1">
          <a:extLst>
            <a:ext uri="{FF2B5EF4-FFF2-40B4-BE49-F238E27FC236}">
              <a16:creationId xmlns:a16="http://schemas.microsoft.com/office/drawing/2014/main" id="{00000000-0008-0000-0000-00000A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32" name="shapetype_202" hidden="1">
          <a:extLst>
            <a:ext uri="{FF2B5EF4-FFF2-40B4-BE49-F238E27FC236}">
              <a16:creationId xmlns:a16="http://schemas.microsoft.com/office/drawing/2014/main" id="{00000000-0008-0000-0000-000008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30" name="shapetype_202" hidden="1">
          <a:extLst>
            <a:ext uri="{FF2B5EF4-FFF2-40B4-BE49-F238E27FC236}">
              <a16:creationId xmlns:a16="http://schemas.microsoft.com/office/drawing/2014/main" id="{00000000-0008-0000-0000-000006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28" name="shapetype_202" hidden="1">
          <a:extLst>
            <a:ext uri="{FF2B5EF4-FFF2-40B4-BE49-F238E27FC236}">
              <a16:creationId xmlns:a16="http://schemas.microsoft.com/office/drawing/2014/main" id="{00000000-0008-0000-0000-000004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26" name="shapetype_202" hidden="1">
          <a:extLst>
            <a:ext uri="{FF2B5EF4-FFF2-40B4-BE49-F238E27FC236}">
              <a16:creationId xmlns:a16="http://schemas.microsoft.com/office/drawing/2014/main" id="{00000000-0008-0000-0000-000002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590550</xdr:colOff>
      <xdr:row>1</xdr:row>
      <xdr:rowOff>19050</xdr:rowOff>
    </xdr:from>
    <xdr:to>
      <xdr:col>13</xdr:col>
      <xdr:colOff>9526</xdr:colOff>
      <xdr:row>32</xdr:row>
      <xdr:rowOff>85327</xdr:rowOff>
    </xdr:to>
    <xdr:pic>
      <xdr:nvPicPr>
        <xdr:cNvPr id="2" name="Picture 1">
          <a:extLst>
            <a:ext uri="{FF2B5EF4-FFF2-40B4-BE49-F238E27FC236}">
              <a16:creationId xmlns:a16="http://schemas.microsoft.com/office/drawing/2014/main" id="{F04F3009-C19D-4E0E-99DD-CB88A65C63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0550" y="209550"/>
          <a:ext cx="7343776" cy="59717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tries@nt.rogaine.asn.au" TargetMode="External"/><Relationship Id="rId1" Type="http://schemas.openxmlformats.org/officeDocument/2006/relationships/hyperlink" Target="http://www.nt.rogaine.asn.a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L75"/>
  <sheetViews>
    <sheetView tabSelected="1" zoomScaleNormal="100" workbookViewId="0">
      <selection activeCell="B11" sqref="B11"/>
    </sheetView>
  </sheetViews>
  <sheetFormatPr defaultRowHeight="15" x14ac:dyDescent="0.25"/>
  <cols>
    <col min="1" max="1" width="9.140625" style="1"/>
    <col min="2" max="2" width="16.28515625" style="1" customWidth="1"/>
    <col min="3" max="7" width="9.140625" style="1"/>
    <col min="8" max="8" width="19.85546875" style="1" customWidth="1"/>
    <col min="9" max="9" width="27.42578125" style="1" customWidth="1"/>
    <col min="10" max="12" width="9.140625" style="1"/>
    <col min="13" max="13" width="12.28515625" style="1" customWidth="1"/>
    <col min="14" max="14" width="1.140625" style="44" customWidth="1"/>
    <col min="15" max="15" width="29.5703125" style="1" customWidth="1"/>
    <col min="16" max="1026" width="9.140625" style="1"/>
  </cols>
  <sheetData>
    <row r="1" spans="1:16" ht="21" x14ac:dyDescent="0.35">
      <c r="A1"/>
      <c r="B1"/>
      <c r="C1" s="84" t="s">
        <v>0</v>
      </c>
      <c r="D1" s="84"/>
      <c r="E1" s="84"/>
      <c r="F1" s="84"/>
      <c r="G1" s="84"/>
      <c r="H1" s="84"/>
      <c r="I1"/>
      <c r="J1"/>
      <c r="K1"/>
      <c r="L1"/>
      <c r="M1"/>
      <c r="N1" s="42"/>
      <c r="O1"/>
      <c r="P1"/>
    </row>
    <row r="2" spans="1:16" ht="23.25" x14ac:dyDescent="0.35">
      <c r="A2"/>
      <c r="B2"/>
      <c r="C2" s="85" t="s">
        <v>73</v>
      </c>
      <c r="D2" s="85"/>
      <c r="E2" s="85"/>
      <c r="F2" s="85"/>
      <c r="G2" s="85"/>
      <c r="H2" s="85"/>
      <c r="I2"/>
      <c r="J2"/>
      <c r="K2"/>
      <c r="L2"/>
      <c r="M2"/>
      <c r="N2" s="42"/>
      <c r="O2"/>
      <c r="P2"/>
    </row>
    <row r="3" spans="1:16" ht="18.75" customHeight="1" x14ac:dyDescent="0.25">
      <c r="A3"/>
      <c r="B3"/>
      <c r="C3" s="89" t="s">
        <v>74</v>
      </c>
      <c r="D3" s="89"/>
      <c r="E3" s="89"/>
      <c r="F3" s="89"/>
      <c r="G3" s="89"/>
      <c r="H3" s="89"/>
      <c r="I3" s="89"/>
      <c r="J3"/>
      <c r="K3"/>
      <c r="L3"/>
      <c r="M3"/>
      <c r="N3" s="42"/>
      <c r="O3"/>
      <c r="P3"/>
    </row>
    <row r="4" spans="1:16" ht="18.75" customHeight="1" x14ac:dyDescent="0.25">
      <c r="A4"/>
      <c r="B4"/>
      <c r="C4" s="11" t="s">
        <v>75</v>
      </c>
      <c r="D4" s="11"/>
      <c r="E4" s="11"/>
      <c r="F4" s="11"/>
      <c r="G4" s="11"/>
      <c r="H4" s="11"/>
      <c r="I4" s="12"/>
      <c r="J4"/>
      <c r="K4"/>
      <c r="L4"/>
      <c r="M4"/>
      <c r="N4" s="42"/>
      <c r="O4" s="92" t="s">
        <v>72</v>
      </c>
      <c r="P4"/>
    </row>
    <row r="5" spans="1:16" ht="18.75" customHeight="1" x14ac:dyDescent="0.3">
      <c r="A5"/>
      <c r="B5"/>
      <c r="C5" s="88" t="s">
        <v>76</v>
      </c>
      <c r="D5" s="88"/>
      <c r="E5" s="88"/>
      <c r="F5" s="88"/>
      <c r="G5" s="88"/>
      <c r="H5" s="88"/>
      <c r="I5"/>
      <c r="J5"/>
      <c r="K5"/>
      <c r="L5"/>
      <c r="M5"/>
      <c r="N5" s="42"/>
      <c r="O5" s="92"/>
      <c r="P5"/>
    </row>
    <row r="6" spans="1:16" ht="15.95" customHeight="1" x14ac:dyDescent="0.25">
      <c r="A6"/>
      <c r="B6"/>
      <c r="C6" s="16" t="s">
        <v>66</v>
      </c>
      <c r="D6" s="17"/>
      <c r="E6" s="17"/>
      <c r="F6" s="17"/>
      <c r="G6" s="17"/>
      <c r="H6" s="17"/>
      <c r="I6" s="100" t="s">
        <v>77</v>
      </c>
      <c r="J6" s="101"/>
      <c r="K6" s="101"/>
      <c r="L6" s="101"/>
      <c r="M6" s="18" t="s">
        <v>58</v>
      </c>
      <c r="N6" s="38"/>
      <c r="O6" s="92"/>
    </row>
    <row r="7" spans="1:16" ht="15.95" customHeight="1" x14ac:dyDescent="0.25">
      <c r="A7"/>
      <c r="B7"/>
      <c r="C7" s="86" t="s">
        <v>45</v>
      </c>
      <c r="D7" s="86"/>
      <c r="E7" s="86"/>
      <c r="F7" s="86"/>
      <c r="G7" s="86"/>
      <c r="H7" s="86"/>
      <c r="I7" s="2" t="s">
        <v>1</v>
      </c>
      <c r="J7" s="87"/>
      <c r="K7" s="87"/>
      <c r="L7" s="87"/>
      <c r="M7" s="87"/>
      <c r="N7" s="43"/>
      <c r="O7" s="92"/>
    </row>
    <row r="8" spans="1:16" ht="15.95" customHeight="1" x14ac:dyDescent="0.25">
      <c r="A8"/>
      <c r="B8"/>
      <c r="C8" s="74" t="s">
        <v>44</v>
      </c>
      <c r="D8" s="75"/>
      <c r="E8" s="75"/>
      <c r="F8" s="75"/>
      <c r="G8" s="75"/>
      <c r="H8" s="76"/>
      <c r="I8" s="2" t="s">
        <v>2</v>
      </c>
      <c r="J8" s="102" t="str">
        <f>IF(C68&gt;0,IF(C69&gt;0,"Mixed","Male"),IF(C69=0,"","Female"))</f>
        <v/>
      </c>
      <c r="K8" s="102"/>
      <c r="L8" s="102"/>
      <c r="M8" s="102"/>
      <c r="O8" s="92"/>
    </row>
    <row r="9" spans="1:16" ht="15.95" customHeight="1" x14ac:dyDescent="0.25">
      <c r="A9"/>
      <c r="B9"/>
      <c r="C9"/>
      <c r="D9"/>
      <c r="E9"/>
      <c r="F9"/>
      <c r="G9"/>
      <c r="H9"/>
      <c r="I9" s="2" t="s">
        <v>3</v>
      </c>
      <c r="J9" s="3" t="str">
        <f>IF(J69=1,I69,"")</f>
        <v/>
      </c>
      <c r="K9" s="103" t="str">
        <f>IF(SUM(J11:J15)&gt;0,IF(J68=1,I68,IF(J71=1,I71,IF(J72=1,I72,IF(J73=1,I73,I70)))),"")</f>
        <v/>
      </c>
      <c r="L9" s="103"/>
      <c r="M9" s="103"/>
      <c r="O9" s="92"/>
    </row>
    <row r="10" spans="1:16" ht="15.95" customHeight="1" x14ac:dyDescent="0.25">
      <c r="A10"/>
      <c r="B10" s="4" t="s">
        <v>4</v>
      </c>
      <c r="C10" s="73" t="s">
        <v>5</v>
      </c>
      <c r="D10" s="73"/>
      <c r="E10" s="73" t="s">
        <v>6</v>
      </c>
      <c r="F10" s="73"/>
      <c r="G10" s="73"/>
      <c r="H10" s="4" t="s">
        <v>7</v>
      </c>
      <c r="I10" s="4" t="s">
        <v>8</v>
      </c>
      <c r="J10" s="4" t="s">
        <v>9</v>
      </c>
      <c r="K10" s="4" t="s">
        <v>10</v>
      </c>
      <c r="L10" s="4" t="s">
        <v>46</v>
      </c>
      <c r="M10" s="4" t="s">
        <v>11</v>
      </c>
      <c r="N10" s="45"/>
      <c r="O10" s="93"/>
    </row>
    <row r="11" spans="1:16" ht="15.95" customHeight="1" x14ac:dyDescent="0.25">
      <c r="A11"/>
      <c r="B11" s="19"/>
      <c r="C11" s="81"/>
      <c r="D11" s="81"/>
      <c r="E11" s="81"/>
      <c r="F11" s="81"/>
      <c r="G11" s="81"/>
      <c r="H11" s="20"/>
      <c r="I11" s="21"/>
      <c r="J11" s="22"/>
      <c r="K11" s="22"/>
      <c r="L11" s="10"/>
      <c r="M11" s="5" t="str">
        <f>IF(J11&lt;&gt;0,(IF(J11&lt;5,0,IF(J11&lt;14,E$20,IF(J11&lt;18,F$20,IF(J11&lt;60,B$20,IF(J11&gt;64,C$20,B$20))))))+(IF(L11="Yes",F$23,0)),"")</f>
        <v/>
      </c>
      <c r="N11" s="40"/>
      <c r="O11" s="37" t="s">
        <v>60</v>
      </c>
      <c r="P11"/>
    </row>
    <row r="12" spans="1:16" ht="15.95" customHeight="1" x14ac:dyDescent="0.25">
      <c r="A12"/>
      <c r="B12" s="19"/>
      <c r="C12" s="81"/>
      <c r="D12" s="81"/>
      <c r="E12" s="81"/>
      <c r="F12" s="81"/>
      <c r="G12" s="81"/>
      <c r="H12" s="20"/>
      <c r="I12" s="22"/>
      <c r="J12" s="22"/>
      <c r="K12" s="22"/>
      <c r="L12" s="10"/>
      <c r="M12" s="5" t="str">
        <f>IF(J12&lt;&gt;0,(IF(J12&lt;5,0,IF(J12&lt;14,E$20,IF(J12&lt;18,F$20,IF(J12&lt;60,B$20,IF(J12&gt;64,C$20,B$20))))))+(IF(L12="Yes",F$23,0)),"")</f>
        <v/>
      </c>
      <c r="N12" s="40"/>
      <c r="O12" s="37" t="s">
        <v>60</v>
      </c>
      <c r="P12"/>
    </row>
    <row r="13" spans="1:16" ht="15.95" customHeight="1" x14ac:dyDescent="0.25">
      <c r="A13"/>
      <c r="B13" s="19"/>
      <c r="C13" s="81"/>
      <c r="D13" s="81"/>
      <c r="E13" s="81"/>
      <c r="F13" s="81"/>
      <c r="G13" s="81"/>
      <c r="H13" s="20"/>
      <c r="I13" s="22"/>
      <c r="J13" s="22"/>
      <c r="K13" s="22"/>
      <c r="L13" s="10"/>
      <c r="M13" s="5" t="str">
        <f>IF(J13&lt;&gt;0,(IF(J13&lt;5,0,IF(J13&lt;14,E$20,IF(J13&lt;18,F$20,IF(J13&lt;60,B$20,IF(J13&gt;64,C$20,B$20))))))+(IF(L13="Yes",F$23,0)),"")</f>
        <v/>
      </c>
      <c r="N13" s="40"/>
      <c r="O13" s="37" t="s">
        <v>60</v>
      </c>
      <c r="P13"/>
    </row>
    <row r="14" spans="1:16" ht="15.95" customHeight="1" x14ac:dyDescent="0.25">
      <c r="A14"/>
      <c r="B14" s="19"/>
      <c r="C14" s="81"/>
      <c r="D14" s="81"/>
      <c r="E14" s="81"/>
      <c r="F14" s="81"/>
      <c r="G14" s="81"/>
      <c r="H14" s="20"/>
      <c r="I14" s="22"/>
      <c r="J14" s="22"/>
      <c r="K14" s="22"/>
      <c r="L14" s="10"/>
      <c r="M14" s="5" t="str">
        <f>IF(J14&lt;&gt;0,(IF(J14&lt;5,0,IF(J14&lt;14,E$20,IF(J14&lt;18,F$20,IF(J14&lt;60,B$20,IF(J14&gt;64,C$20,B$20))))))+(IF(L14="Yes",F$23,0)),"")</f>
        <v/>
      </c>
      <c r="N14" s="40"/>
      <c r="O14" s="37" t="s">
        <v>60</v>
      </c>
      <c r="P14"/>
    </row>
    <row r="15" spans="1:16" ht="15.95" customHeight="1" x14ac:dyDescent="0.25">
      <c r="A15"/>
      <c r="B15" s="19"/>
      <c r="C15" s="81"/>
      <c r="D15" s="81"/>
      <c r="E15" s="81"/>
      <c r="F15" s="81"/>
      <c r="G15" s="81"/>
      <c r="H15" s="20"/>
      <c r="I15" s="22"/>
      <c r="J15" s="22"/>
      <c r="K15" s="22"/>
      <c r="L15" s="10"/>
      <c r="M15" s="5" t="str">
        <f>IF(J15&lt;&gt;0,(IF(J15&lt;5,0,IF(J15&lt;14,E$20,IF(J15&lt;18,F$20,IF(J15&lt;60,B$20,IF(J15&gt;64,C$20,B$20))))))+(IF(L15="Yes",F$23,0)),"")</f>
        <v/>
      </c>
      <c r="N15" s="40"/>
      <c r="O15" s="37" t="s">
        <v>60</v>
      </c>
      <c r="P15"/>
    </row>
    <row r="16" spans="1:16" ht="15.95" customHeight="1" x14ac:dyDescent="0.25">
      <c r="A16"/>
      <c r="B16"/>
      <c r="C16"/>
      <c r="D16"/>
      <c r="E16"/>
      <c r="F16"/>
      <c r="G16"/>
      <c r="H16"/>
      <c r="I16"/>
      <c r="J16"/>
      <c r="K16" s="77" t="s">
        <v>12</v>
      </c>
      <c r="L16" s="77"/>
      <c r="M16" s="6">
        <f>SUM(M11:M15)</f>
        <v>0</v>
      </c>
      <c r="N16" s="41"/>
      <c r="O16" s="90" t="s">
        <v>71</v>
      </c>
      <c r="P16"/>
    </row>
    <row r="17" spans="1:16" ht="15.95" customHeight="1" x14ac:dyDescent="0.25">
      <c r="A17"/>
      <c r="B17" s="82" t="s">
        <v>59</v>
      </c>
      <c r="C17" s="83"/>
      <c r="D17" s="83"/>
      <c r="E17" s="83"/>
      <c r="F17" s="83"/>
      <c r="G17" s="83"/>
      <c r="H17"/>
      <c r="I17"/>
      <c r="J17"/>
      <c r="K17"/>
      <c r="L17"/>
      <c r="M17"/>
      <c r="N17" s="42"/>
      <c r="O17" s="91"/>
      <c r="P17"/>
    </row>
    <row r="18" spans="1:16" ht="15.95" customHeight="1" x14ac:dyDescent="0.25">
      <c r="A18"/>
      <c r="B18" s="55" t="s">
        <v>13</v>
      </c>
      <c r="C18" s="56"/>
      <c r="D18" s="60" t="s">
        <v>14</v>
      </c>
      <c r="E18" s="60"/>
      <c r="F18" s="60"/>
      <c r="G18" s="25"/>
      <c r="H18"/>
      <c r="I18" s="61" t="s">
        <v>62</v>
      </c>
      <c r="J18" s="61"/>
      <c r="K18" s="61"/>
      <c r="L18" s="61"/>
      <c r="M18" s="23" t="s">
        <v>60</v>
      </c>
      <c r="N18" s="43"/>
      <c r="O18" s="91"/>
      <c r="P18"/>
    </row>
    <row r="19" spans="1:16" ht="15.95" customHeight="1" x14ac:dyDescent="0.25">
      <c r="A19"/>
      <c r="B19" s="26" t="s">
        <v>67</v>
      </c>
      <c r="C19" s="27" t="s">
        <v>70</v>
      </c>
      <c r="D19" s="28" t="s">
        <v>69</v>
      </c>
      <c r="E19" s="28" t="s">
        <v>15</v>
      </c>
      <c r="F19" s="28" t="s">
        <v>16</v>
      </c>
      <c r="G19" s="29"/>
      <c r="H19"/>
      <c r="I19"/>
      <c r="J19"/>
      <c r="K19"/>
      <c r="L19"/>
      <c r="M19"/>
      <c r="N19" s="42"/>
      <c r="O19"/>
      <c r="P19"/>
    </row>
    <row r="20" spans="1:16" ht="15.95" customHeight="1" x14ac:dyDescent="0.25">
      <c r="A20"/>
      <c r="B20" s="30">
        <f>IF($M6="Yes",B21,B23)</f>
        <v>45</v>
      </c>
      <c r="C20" s="30">
        <f>IF($M6="Yes",C21,C23)</f>
        <v>35</v>
      </c>
      <c r="D20" s="30" t="str">
        <f>IF($M6="Yes",D21,D23)</f>
        <v>Free</v>
      </c>
      <c r="E20" s="30">
        <f>IF($M6="Yes",E21,E23)</f>
        <v>10</v>
      </c>
      <c r="F20" s="30">
        <f>IF($M6="Yes",F21,F23)</f>
        <v>20</v>
      </c>
      <c r="G20" s="29"/>
      <c r="H20"/>
      <c r="I20"/>
      <c r="J20"/>
      <c r="K20"/>
      <c r="L20"/>
      <c r="M20"/>
      <c r="N20" s="42"/>
      <c r="O20"/>
      <c r="P20"/>
    </row>
    <row r="21" spans="1:16" ht="15.95" customHeight="1" x14ac:dyDescent="0.25">
      <c r="A21"/>
      <c r="B21" s="31">
        <v>45</v>
      </c>
      <c r="C21" s="31">
        <v>35</v>
      </c>
      <c r="D21" s="31" t="s">
        <v>17</v>
      </c>
      <c r="E21" s="31">
        <v>10</v>
      </c>
      <c r="F21" s="32">
        <v>20</v>
      </c>
      <c r="G21" s="33"/>
      <c r="H21"/>
      <c r="I21" s="62"/>
      <c r="J21" s="62"/>
      <c r="K21" s="62"/>
      <c r="L21" s="62"/>
      <c r="O21"/>
      <c r="P21"/>
    </row>
    <row r="22" spans="1:16" ht="15.95" customHeight="1" x14ac:dyDescent="0.25">
      <c r="A22"/>
      <c r="B22" s="78" t="s">
        <v>68</v>
      </c>
      <c r="C22" s="79"/>
      <c r="D22" s="79"/>
      <c r="E22" s="79"/>
      <c r="F22" s="79"/>
      <c r="G22" s="80"/>
      <c r="H22"/>
      <c r="I22"/>
      <c r="J22"/>
      <c r="K22"/>
      <c r="L22"/>
      <c r="M22"/>
      <c r="N22" s="42"/>
      <c r="O22"/>
      <c r="P22"/>
    </row>
    <row r="23" spans="1:16" ht="15.95" customHeight="1" x14ac:dyDescent="0.25">
      <c r="A23"/>
      <c r="B23" s="34">
        <v>55</v>
      </c>
      <c r="C23" s="34">
        <v>45</v>
      </c>
      <c r="D23" s="34" t="s">
        <v>17</v>
      </c>
      <c r="E23" s="34">
        <v>15</v>
      </c>
      <c r="F23" s="35">
        <v>25</v>
      </c>
      <c r="G23" s="36"/>
      <c r="H23"/>
      <c r="I23" s="61" t="s">
        <v>18</v>
      </c>
      <c r="J23" s="61"/>
      <c r="K23" s="61"/>
      <c r="L23" s="61"/>
      <c r="M23" s="24" t="s">
        <v>61</v>
      </c>
      <c r="N23" s="43"/>
      <c r="O23"/>
      <c r="P23"/>
    </row>
    <row r="24" spans="1:16" ht="15.95" customHeight="1" x14ac:dyDescent="0.25">
      <c r="A24"/>
      <c r="B24"/>
      <c r="C24"/>
      <c r="D24"/>
      <c r="E24"/>
      <c r="F24"/>
      <c r="G24"/>
      <c r="H24"/>
      <c r="I24"/>
      <c r="J24"/>
      <c r="K24"/>
      <c r="L24"/>
      <c r="M24"/>
      <c r="N24" s="42"/>
      <c r="O24"/>
      <c r="P24"/>
    </row>
    <row r="25" spans="1:16" ht="15.95" customHeight="1" x14ac:dyDescent="0.25">
      <c r="A25"/>
      <c r="B25" s="13" t="s">
        <v>19</v>
      </c>
      <c r="C25"/>
      <c r="D25"/>
      <c r="E25"/>
      <c r="F25"/>
      <c r="G25"/>
      <c r="H25"/>
      <c r="I25"/>
      <c r="J25" s="63" t="s">
        <v>20</v>
      </c>
      <c r="K25" s="63"/>
      <c r="L25" s="63"/>
      <c r="M25" s="63"/>
      <c r="N25" s="46"/>
      <c r="O25"/>
      <c r="P25"/>
    </row>
    <row r="26" spans="1:16" ht="15.95" customHeight="1" x14ac:dyDescent="0.25">
      <c r="A26" s="15" t="s">
        <v>55</v>
      </c>
      <c r="B26" s="57" t="s">
        <v>56</v>
      </c>
      <c r="C26" s="57"/>
      <c r="D26" s="57"/>
      <c r="E26" s="57"/>
      <c r="F26" s="57"/>
      <c r="G26" s="57"/>
      <c r="H26" s="57"/>
      <c r="I26" s="53"/>
      <c r="J26" s="70" t="s">
        <v>63</v>
      </c>
      <c r="K26" s="71"/>
      <c r="L26" s="71"/>
      <c r="M26" s="72"/>
      <c r="N26" s="47"/>
      <c r="O26"/>
      <c r="P26"/>
    </row>
    <row r="27" spans="1:16" ht="15.95" customHeight="1" x14ac:dyDescent="0.25">
      <c r="A27" s="15" t="s">
        <v>55</v>
      </c>
      <c r="B27" s="57" t="s">
        <v>51</v>
      </c>
      <c r="C27" s="57"/>
      <c r="D27" s="57"/>
      <c r="E27" s="57"/>
      <c r="F27" s="57"/>
      <c r="G27" s="57"/>
      <c r="H27" s="57"/>
      <c r="I27" s="53"/>
      <c r="J27" s="97" t="s">
        <v>64</v>
      </c>
      <c r="K27" s="98"/>
      <c r="L27" s="98"/>
      <c r="M27" s="99"/>
      <c r="N27" s="47"/>
      <c r="O27"/>
      <c r="P27"/>
    </row>
    <row r="28" spans="1:16" ht="15.95" customHeight="1" x14ac:dyDescent="0.25">
      <c r="A28" s="15" t="s">
        <v>55</v>
      </c>
      <c r="B28" s="57" t="s">
        <v>52</v>
      </c>
      <c r="C28" s="57"/>
      <c r="D28" s="57"/>
      <c r="E28" s="57"/>
      <c r="F28" s="57"/>
      <c r="G28" s="57"/>
      <c r="H28" s="57"/>
      <c r="I28" s="53"/>
      <c r="J28" s="94" t="s">
        <v>65</v>
      </c>
      <c r="K28" s="95"/>
      <c r="L28" s="95"/>
      <c r="M28" s="96"/>
      <c r="N28" s="47"/>
      <c r="O28"/>
      <c r="P28"/>
    </row>
    <row r="29" spans="1:16" ht="15.95" customHeight="1" x14ac:dyDescent="0.25">
      <c r="A29" s="15" t="s">
        <v>55</v>
      </c>
      <c r="B29" s="58" t="s">
        <v>53</v>
      </c>
      <c r="C29" s="58"/>
      <c r="D29" s="58"/>
      <c r="E29" s="58"/>
      <c r="F29" s="58"/>
      <c r="G29" s="58"/>
      <c r="H29" s="58"/>
      <c r="I29" s="53"/>
      <c r="J29" s="64" t="s">
        <v>79</v>
      </c>
      <c r="K29" s="64"/>
      <c r="L29" s="64"/>
      <c r="M29" s="64"/>
      <c r="N29" s="48"/>
      <c r="O29"/>
      <c r="P29"/>
    </row>
    <row r="30" spans="1:16" ht="15.95" customHeight="1" x14ac:dyDescent="0.25">
      <c r="A30"/>
      <c r="B30" s="58" t="s">
        <v>49</v>
      </c>
      <c r="C30" s="58"/>
      <c r="D30" s="58"/>
      <c r="E30" s="58"/>
      <c r="F30" s="58"/>
      <c r="G30" s="58"/>
      <c r="H30" s="58"/>
      <c r="I30" s="53"/>
      <c r="J30" s="64"/>
      <c r="K30" s="64"/>
      <c r="L30" s="64"/>
      <c r="M30" s="64"/>
      <c r="N30" s="48"/>
      <c r="O30"/>
      <c r="P30"/>
    </row>
    <row r="31" spans="1:16" ht="15.95" customHeight="1" x14ac:dyDescent="0.25">
      <c r="A31"/>
      <c r="B31" s="58" t="s">
        <v>50</v>
      </c>
      <c r="C31" s="58"/>
      <c r="D31" s="58"/>
      <c r="E31" s="58"/>
      <c r="F31" s="58"/>
      <c r="G31" s="58"/>
      <c r="H31" s="58"/>
      <c r="I31" s="53"/>
      <c r="J31" s="64"/>
      <c r="K31" s="64"/>
      <c r="L31" s="64"/>
      <c r="M31" s="64"/>
      <c r="N31" s="48"/>
      <c r="O31"/>
      <c r="P31"/>
    </row>
    <row r="32" spans="1:16" ht="15.95" customHeight="1" x14ac:dyDescent="0.25">
      <c r="A32" s="15" t="s">
        <v>55</v>
      </c>
      <c r="B32" s="57" t="s">
        <v>54</v>
      </c>
      <c r="C32" s="57"/>
      <c r="D32" s="57"/>
      <c r="E32" s="57"/>
      <c r="F32" s="57"/>
      <c r="G32" s="57"/>
      <c r="H32" s="57"/>
      <c r="I32" s="57"/>
      <c r="J32" s="66"/>
      <c r="K32" s="66"/>
      <c r="L32" s="66"/>
      <c r="M32" s="7"/>
      <c r="N32" s="49"/>
      <c r="O32"/>
      <c r="P32"/>
    </row>
    <row r="33" spans="1:16" ht="15.95" customHeight="1" x14ac:dyDescent="0.25">
      <c r="A33" s="15" t="s">
        <v>55</v>
      </c>
      <c r="B33" s="57" t="s">
        <v>57</v>
      </c>
      <c r="C33" s="57"/>
      <c r="D33" s="57"/>
      <c r="E33" s="57"/>
      <c r="F33" s="57"/>
      <c r="G33" s="57"/>
      <c r="H33" s="69"/>
      <c r="I33" s="54" t="s">
        <v>47</v>
      </c>
      <c r="J33" s="68" t="s">
        <v>78</v>
      </c>
      <c r="K33" s="68"/>
      <c r="L33" s="68"/>
      <c r="M33" s="68"/>
      <c r="N33" s="50"/>
      <c r="O33"/>
      <c r="P33"/>
    </row>
    <row r="34" spans="1:16" ht="15.95" customHeight="1" x14ac:dyDescent="0.25">
      <c r="A34" s="15"/>
      <c r="B34" s="65"/>
      <c r="C34" s="65"/>
      <c r="D34" s="65"/>
      <c r="E34" s="65"/>
      <c r="F34" s="65"/>
      <c r="G34" s="65"/>
      <c r="H34" s="65"/>
      <c r="I34" s="67"/>
      <c r="J34" s="67"/>
      <c r="K34" s="67"/>
      <c r="L34" s="67"/>
      <c r="M34" s="67"/>
      <c r="N34" s="51"/>
      <c r="O34"/>
      <c r="P34"/>
    </row>
    <row r="35" spans="1:16" ht="15.95" customHeight="1" x14ac:dyDescent="0.3">
      <c r="A35" s="59" t="s">
        <v>48</v>
      </c>
      <c r="B35" s="59"/>
      <c r="C35" s="59"/>
      <c r="D35" s="59"/>
      <c r="E35" s="59"/>
      <c r="F35" s="59"/>
      <c r="G35" s="59"/>
      <c r="H35" s="59"/>
      <c r="I35" s="59"/>
      <c r="J35" s="59"/>
      <c r="K35" s="59"/>
      <c r="L35" s="59"/>
      <c r="M35" s="59"/>
      <c r="N35" s="39"/>
    </row>
    <row r="36" spans="1:16" x14ac:dyDescent="0.25">
      <c r="A36"/>
      <c r="B36"/>
      <c r="C36"/>
      <c r="D36"/>
      <c r="E36"/>
      <c r="F36"/>
      <c r="G36"/>
      <c r="H36"/>
      <c r="I36"/>
      <c r="J36"/>
      <c r="K36"/>
      <c r="L36"/>
      <c r="M36"/>
      <c r="N36" s="42"/>
      <c r="O36"/>
      <c r="P36"/>
    </row>
    <row r="37" spans="1:16" x14ac:dyDescent="0.25">
      <c r="A37" s="8"/>
      <c r="B37" s="8"/>
      <c r="C37" s="8"/>
      <c r="D37" s="8"/>
      <c r="E37" s="8"/>
      <c r="F37" s="8"/>
      <c r="G37" s="8"/>
      <c r="H37" s="8"/>
      <c r="I37" s="8"/>
      <c r="J37" s="8"/>
      <c r="K37" s="8"/>
      <c r="L37" s="8"/>
      <c r="M37" s="8"/>
      <c r="O37" s="8"/>
      <c r="P37" s="8"/>
    </row>
    <row r="38" spans="1:16" x14ac:dyDescent="0.25">
      <c r="A38" s="8"/>
      <c r="B38" s="8"/>
      <c r="C38" s="8"/>
      <c r="D38" s="8"/>
      <c r="E38" s="8"/>
      <c r="F38" s="8"/>
      <c r="G38" s="8"/>
      <c r="H38" s="8"/>
      <c r="I38" s="8"/>
      <c r="J38" s="8"/>
      <c r="K38" s="8"/>
      <c r="L38" s="8"/>
      <c r="M38" s="8"/>
      <c r="O38" s="8"/>
      <c r="P38" s="8"/>
    </row>
    <row r="39" spans="1:16" x14ac:dyDescent="0.25">
      <c r="A39" s="8"/>
      <c r="B39" s="8"/>
      <c r="C39" s="8"/>
      <c r="D39" s="8"/>
      <c r="E39" s="8"/>
      <c r="F39" s="8"/>
      <c r="G39" s="8"/>
      <c r="H39" s="8"/>
      <c r="I39" s="8"/>
      <c r="J39" s="8"/>
      <c r="K39" s="8"/>
      <c r="L39" s="8"/>
      <c r="M39" s="8"/>
      <c r="O39" s="8"/>
      <c r="P39" s="8"/>
    </row>
    <row r="40" spans="1:16" ht="15" customHeight="1" x14ac:dyDescent="0.25">
      <c r="A40" s="8"/>
      <c r="B40" s="8"/>
      <c r="C40" s="8"/>
      <c r="D40" s="8"/>
      <c r="E40" s="8"/>
      <c r="F40" s="8"/>
      <c r="G40" s="8"/>
      <c r="H40" s="8"/>
      <c r="I40" s="8"/>
      <c r="J40" s="8"/>
      <c r="K40" s="8"/>
      <c r="L40" s="8"/>
      <c r="M40" s="8"/>
      <c r="O40" s="8"/>
      <c r="P40" s="8"/>
    </row>
    <row r="41" spans="1:16" x14ac:dyDescent="0.25">
      <c r="A41" s="8"/>
      <c r="B41" s="8"/>
      <c r="C41" s="8"/>
      <c r="D41" s="8"/>
      <c r="E41" s="8"/>
      <c r="F41" s="8"/>
      <c r="G41" s="8"/>
      <c r="H41" s="14"/>
      <c r="I41" s="14"/>
      <c r="J41" s="14"/>
      <c r="K41" s="14"/>
      <c r="L41" s="14"/>
      <c r="M41" s="14"/>
      <c r="N41" s="52"/>
      <c r="O41" s="14"/>
      <c r="P41" s="8"/>
    </row>
    <row r="42" spans="1:16" x14ac:dyDescent="0.25">
      <c r="A42" s="8"/>
      <c r="B42" s="8"/>
      <c r="C42" s="8"/>
      <c r="D42" s="8"/>
      <c r="E42" s="8"/>
      <c r="F42" s="8"/>
      <c r="G42" s="8"/>
      <c r="H42" s="14"/>
      <c r="I42" s="14"/>
      <c r="J42" s="14"/>
      <c r="K42" s="14"/>
      <c r="L42" s="14"/>
      <c r="M42" s="14"/>
      <c r="N42" s="52"/>
      <c r="O42" s="14"/>
      <c r="P42" s="8"/>
    </row>
    <row r="43" spans="1:16" x14ac:dyDescent="0.25">
      <c r="A43" s="8"/>
      <c r="B43" s="8"/>
      <c r="C43" s="8"/>
      <c r="D43" s="8"/>
      <c r="E43" s="8"/>
      <c r="F43" s="8"/>
      <c r="G43" s="8"/>
      <c r="H43" s="8"/>
      <c r="I43" s="8"/>
      <c r="J43" s="8"/>
      <c r="K43" s="8"/>
      <c r="L43" s="8"/>
      <c r="M43" s="8"/>
      <c r="O43" s="8"/>
      <c r="P43" s="8"/>
    </row>
    <row r="44" spans="1:16" x14ac:dyDescent="0.25">
      <c r="A44" s="8"/>
      <c r="B44" s="8"/>
      <c r="C44" s="8"/>
      <c r="D44" s="8"/>
      <c r="E44" s="8"/>
      <c r="F44" s="8"/>
      <c r="G44" s="8"/>
      <c r="H44" s="8"/>
      <c r="I44" s="8"/>
      <c r="J44" s="8"/>
      <c r="K44" s="8"/>
      <c r="L44" s="8"/>
      <c r="M44" s="8"/>
      <c r="O44" s="8"/>
      <c r="P44" s="8"/>
    </row>
    <row r="45" spans="1:16" x14ac:dyDescent="0.25">
      <c r="A45" s="8"/>
      <c r="B45" s="8"/>
      <c r="C45" s="8"/>
      <c r="D45" s="8"/>
      <c r="E45" s="8"/>
      <c r="F45" s="8"/>
      <c r="G45" s="8"/>
      <c r="H45" s="8"/>
      <c r="I45" s="8"/>
      <c r="J45" s="8"/>
      <c r="K45" s="8"/>
      <c r="L45" s="8"/>
      <c r="M45" s="8"/>
      <c r="O45" s="8"/>
      <c r="P45" s="8"/>
    </row>
    <row r="46" spans="1:16" x14ac:dyDescent="0.25">
      <c r="A46" s="8"/>
      <c r="B46" s="8"/>
      <c r="C46" s="8"/>
      <c r="D46" s="8"/>
      <c r="E46" s="8"/>
      <c r="F46" s="8"/>
      <c r="G46" s="8"/>
      <c r="H46" s="8"/>
      <c r="I46" s="8"/>
      <c r="J46" s="8"/>
      <c r="K46" s="8"/>
      <c r="L46" s="8"/>
      <c r="M46" s="8"/>
      <c r="O46" s="8"/>
      <c r="P46" s="8"/>
    </row>
    <row r="47" spans="1:16" x14ac:dyDescent="0.25">
      <c r="A47" s="8"/>
      <c r="B47" s="8"/>
      <c r="C47" s="8"/>
      <c r="D47" s="8"/>
      <c r="E47" s="8"/>
      <c r="F47" s="8"/>
      <c r="G47" s="8"/>
      <c r="H47" s="8"/>
      <c r="I47" s="8"/>
      <c r="J47" s="8"/>
      <c r="K47" s="8"/>
      <c r="L47" s="8"/>
      <c r="M47" s="8"/>
      <c r="O47" s="8"/>
      <c r="P47" s="8"/>
    </row>
    <row r="48" spans="1:16" x14ac:dyDescent="0.25">
      <c r="A48" s="8"/>
      <c r="B48" s="8"/>
      <c r="C48" s="8"/>
      <c r="D48" s="8"/>
      <c r="E48" s="8"/>
      <c r="F48" s="8"/>
      <c r="G48" s="8"/>
      <c r="H48" s="8"/>
      <c r="I48" s="8"/>
      <c r="J48" s="8"/>
      <c r="K48" s="8"/>
      <c r="L48" s="8"/>
      <c r="M48" s="8"/>
      <c r="O48" s="8"/>
      <c r="P48" s="8"/>
    </row>
    <row r="49" spans="1:16" x14ac:dyDescent="0.25">
      <c r="A49" s="8"/>
      <c r="B49" s="8"/>
      <c r="C49" s="8"/>
      <c r="D49" s="8"/>
      <c r="E49" s="8"/>
      <c r="F49" s="8"/>
      <c r="G49" s="8"/>
      <c r="H49" s="8"/>
      <c r="I49" s="8"/>
      <c r="J49" s="8"/>
      <c r="K49" s="8"/>
      <c r="L49" s="8"/>
      <c r="M49" s="8"/>
      <c r="O49" s="8"/>
      <c r="P49" s="8"/>
    </row>
    <row r="50" spans="1:16" x14ac:dyDescent="0.25">
      <c r="A50" s="8"/>
      <c r="B50" s="8"/>
      <c r="C50" s="8"/>
      <c r="D50" s="8"/>
      <c r="E50" s="8"/>
      <c r="F50" s="8"/>
      <c r="G50" s="8"/>
      <c r="H50" s="8"/>
      <c r="I50" s="8"/>
      <c r="J50" s="8"/>
      <c r="K50" s="8"/>
      <c r="L50" s="8"/>
      <c r="M50" s="8"/>
      <c r="O50" s="8"/>
      <c r="P50" s="8"/>
    </row>
    <row r="51" spans="1:16" x14ac:dyDescent="0.25">
      <c r="A51" s="8"/>
      <c r="B51" s="8"/>
      <c r="C51" s="8"/>
      <c r="D51" s="8"/>
      <c r="E51" s="8"/>
      <c r="F51" s="8"/>
      <c r="G51" s="8"/>
      <c r="H51" s="8"/>
      <c r="I51" s="8"/>
      <c r="J51" s="8"/>
      <c r="K51" s="8"/>
      <c r="L51" s="8"/>
      <c r="M51" s="8"/>
      <c r="O51" s="8"/>
      <c r="P51" s="8"/>
    </row>
    <row r="52" spans="1:16" x14ac:dyDescent="0.25">
      <c r="A52" s="8"/>
      <c r="B52" s="8"/>
      <c r="C52" s="8"/>
      <c r="D52" s="8"/>
      <c r="E52" s="8"/>
      <c r="F52" s="8"/>
      <c r="G52" s="8"/>
      <c r="H52" s="8"/>
      <c r="I52" s="8"/>
      <c r="J52" s="8"/>
      <c r="K52" s="8"/>
      <c r="L52" s="8"/>
      <c r="M52" s="8"/>
      <c r="O52" s="8"/>
      <c r="P52" s="8"/>
    </row>
    <row r="53" spans="1:16" x14ac:dyDescent="0.25">
      <c r="A53" s="8"/>
      <c r="B53" s="8"/>
      <c r="C53" s="8"/>
      <c r="D53" s="8"/>
      <c r="E53" s="8"/>
      <c r="F53" s="8"/>
      <c r="G53" s="8"/>
      <c r="H53" s="8"/>
      <c r="I53" s="8"/>
      <c r="J53" s="8"/>
      <c r="K53" s="8"/>
      <c r="L53" s="8"/>
      <c r="M53" s="8"/>
      <c r="O53" s="8"/>
      <c r="P53" s="8"/>
    </row>
    <row r="54" spans="1:16" x14ac:dyDescent="0.25">
      <c r="A54" s="8"/>
      <c r="B54" s="8"/>
      <c r="C54" s="8"/>
      <c r="D54" s="8"/>
      <c r="E54" s="8"/>
      <c r="F54" s="8"/>
      <c r="G54" s="8"/>
      <c r="H54" s="8"/>
      <c r="I54" s="8"/>
      <c r="J54" s="8"/>
      <c r="K54" s="8"/>
      <c r="L54" s="8"/>
      <c r="M54" s="8"/>
      <c r="O54" s="8"/>
      <c r="P54" s="8"/>
    </row>
    <row r="55" spans="1:16" x14ac:dyDescent="0.25">
      <c r="A55" s="8"/>
      <c r="B55" s="8"/>
      <c r="C55" s="8"/>
      <c r="D55" s="8"/>
      <c r="E55" s="8"/>
      <c r="F55" s="8"/>
      <c r="G55" s="8"/>
      <c r="H55" s="8"/>
      <c r="I55" s="8"/>
      <c r="J55" s="8"/>
      <c r="K55" s="8"/>
      <c r="L55" s="8"/>
      <c r="M55" s="8"/>
      <c r="O55" s="8"/>
      <c r="P55" s="8"/>
    </row>
    <row r="56" spans="1:16" x14ac:dyDescent="0.25">
      <c r="A56" s="8"/>
      <c r="B56" s="8"/>
      <c r="C56" s="8"/>
      <c r="D56" s="8"/>
      <c r="E56" s="8"/>
      <c r="F56" s="8"/>
      <c r="G56" s="8"/>
      <c r="H56" s="8"/>
      <c r="I56" s="8"/>
      <c r="J56" s="8"/>
      <c r="K56" s="8"/>
      <c r="L56" s="8"/>
      <c r="M56" s="8"/>
      <c r="O56" s="8"/>
      <c r="P56" s="8"/>
    </row>
    <row r="57" spans="1:16" x14ac:dyDescent="0.25">
      <c r="A57" s="8"/>
      <c r="B57" s="8"/>
      <c r="C57" s="8"/>
      <c r="D57" s="8"/>
      <c r="E57" s="8"/>
      <c r="F57" s="8"/>
      <c r="G57" s="8"/>
      <c r="H57" s="8"/>
      <c r="I57" s="8"/>
      <c r="J57" s="8"/>
      <c r="K57" s="8"/>
      <c r="L57" s="8"/>
      <c r="M57" s="8"/>
      <c r="O57" s="8"/>
      <c r="P57" s="8"/>
    </row>
    <row r="58" spans="1:16" x14ac:dyDescent="0.25">
      <c r="A58" s="8"/>
      <c r="B58" s="8"/>
      <c r="C58" s="8"/>
      <c r="D58" s="8"/>
      <c r="E58" s="8"/>
      <c r="F58" s="8"/>
      <c r="G58" s="8"/>
      <c r="H58" s="8"/>
      <c r="I58" s="8"/>
      <c r="J58" s="8"/>
      <c r="K58" s="8"/>
      <c r="L58" s="8"/>
      <c r="M58" s="8"/>
      <c r="O58" s="8"/>
      <c r="P58" s="8"/>
    </row>
    <row r="59" spans="1:16" x14ac:dyDescent="0.25">
      <c r="A59" s="8"/>
      <c r="B59" s="8"/>
      <c r="C59" s="8"/>
      <c r="D59" s="8"/>
      <c r="E59" s="8"/>
      <c r="F59" s="8"/>
      <c r="G59" s="8"/>
      <c r="H59" s="8"/>
      <c r="I59" s="8"/>
      <c r="J59" s="8"/>
      <c r="K59" s="8"/>
      <c r="L59" s="8"/>
      <c r="M59" s="8"/>
      <c r="O59" s="8"/>
      <c r="P59" s="8"/>
    </row>
    <row r="60" spans="1:16" x14ac:dyDescent="0.25">
      <c r="A60" s="8"/>
      <c r="B60" s="8"/>
      <c r="C60" s="8"/>
      <c r="D60" s="8"/>
      <c r="E60" s="8"/>
      <c r="F60" s="8"/>
      <c r="G60" s="8"/>
      <c r="H60" s="8"/>
      <c r="I60" s="8"/>
      <c r="J60" s="8"/>
      <c r="K60" s="8"/>
      <c r="L60" s="8"/>
      <c r="M60" s="8"/>
      <c r="O60" s="8"/>
      <c r="P60" s="8"/>
    </row>
    <row r="61" spans="1:16" x14ac:dyDescent="0.25">
      <c r="A61" s="8"/>
      <c r="B61" s="8"/>
      <c r="C61" s="8"/>
      <c r="D61" s="8"/>
      <c r="E61" s="8"/>
      <c r="F61" s="8"/>
      <c r="G61" s="8"/>
      <c r="H61" s="8"/>
      <c r="I61" s="8"/>
      <c r="J61" s="8"/>
      <c r="K61" s="8"/>
      <c r="L61" s="8"/>
      <c r="M61" s="8"/>
      <c r="O61" s="8"/>
      <c r="P61" s="8"/>
    </row>
    <row r="62" spans="1:16" x14ac:dyDescent="0.25">
      <c r="A62" s="8"/>
      <c r="B62" s="8"/>
      <c r="C62" s="8"/>
      <c r="D62" s="8"/>
      <c r="E62" s="8"/>
      <c r="F62" s="8"/>
      <c r="G62" s="8"/>
      <c r="H62" s="8"/>
      <c r="I62" s="8"/>
      <c r="J62" s="8"/>
      <c r="K62" s="8"/>
      <c r="L62" s="8"/>
      <c r="M62" s="8"/>
      <c r="O62" s="8"/>
      <c r="P62" s="8"/>
    </row>
    <row r="63" spans="1:16" x14ac:dyDescent="0.25">
      <c r="A63" s="8"/>
      <c r="B63" s="8"/>
      <c r="C63" s="8"/>
      <c r="D63" s="8"/>
      <c r="E63" s="8"/>
      <c r="F63" s="8"/>
      <c r="G63" s="8"/>
      <c r="H63" s="8"/>
      <c r="I63" s="8"/>
      <c r="J63" s="8"/>
      <c r="K63" s="8"/>
      <c r="L63" s="8"/>
      <c r="M63" s="8"/>
      <c r="O63" s="8"/>
      <c r="P63" s="8"/>
    </row>
    <row r="64" spans="1:16" x14ac:dyDescent="0.25">
      <c r="A64" s="8"/>
      <c r="B64" s="8"/>
      <c r="C64" s="8"/>
      <c r="D64" s="8"/>
      <c r="E64" s="8"/>
      <c r="F64" s="8"/>
      <c r="G64" s="8"/>
      <c r="H64" s="8"/>
      <c r="I64" s="8"/>
      <c r="J64" s="8"/>
      <c r="K64" s="8"/>
      <c r="L64" s="8"/>
      <c r="M64" s="8"/>
      <c r="O64" s="8"/>
      <c r="P64" s="8"/>
    </row>
    <row r="65" spans="1:16" x14ac:dyDescent="0.25">
      <c r="A65" s="8"/>
      <c r="B65" s="9"/>
      <c r="C65" s="9"/>
      <c r="D65" s="9"/>
      <c r="E65" s="9"/>
      <c r="F65" s="9"/>
      <c r="G65" s="9"/>
      <c r="H65" s="9"/>
      <c r="I65" s="9"/>
      <c r="J65" s="9"/>
      <c r="K65" s="9"/>
      <c r="L65" s="8"/>
      <c r="M65" s="8"/>
      <c r="O65" s="8"/>
      <c r="P65" s="8"/>
    </row>
    <row r="66" spans="1:16" x14ac:dyDescent="0.25">
      <c r="A66" s="8"/>
      <c r="B66" s="9"/>
      <c r="C66" s="9"/>
      <c r="D66" s="9"/>
      <c r="E66" s="9"/>
      <c r="F66" s="9"/>
      <c r="G66" s="9"/>
      <c r="H66" s="9"/>
      <c r="I66" s="9"/>
      <c r="J66" s="9"/>
      <c r="K66" s="9"/>
      <c r="L66" s="8"/>
      <c r="M66" s="8"/>
      <c r="O66" s="8"/>
      <c r="P66" s="8"/>
    </row>
    <row r="67" spans="1:16" x14ac:dyDescent="0.25">
      <c r="A67" s="8"/>
      <c r="B67" s="9" t="s">
        <v>21</v>
      </c>
      <c r="C67" s="9"/>
      <c r="D67" s="9"/>
      <c r="E67" s="9"/>
      <c r="F67" s="9"/>
      <c r="G67" s="9" t="s">
        <v>22</v>
      </c>
      <c r="H67" s="9"/>
      <c r="I67" s="9" t="s">
        <v>23</v>
      </c>
      <c r="J67" s="9" t="s">
        <v>24</v>
      </c>
      <c r="K67" s="9"/>
      <c r="L67" s="8"/>
      <c r="M67" s="8"/>
      <c r="O67" s="8"/>
      <c r="P67" s="8"/>
    </row>
    <row r="68" spans="1:16" x14ac:dyDescent="0.25">
      <c r="A68" s="8"/>
      <c r="B68" s="9" t="s">
        <v>25</v>
      </c>
      <c r="C68" s="9">
        <f>COUNTIF(K11:K15,"Male")</f>
        <v>0</v>
      </c>
      <c r="D68" s="9"/>
      <c r="E68" s="9"/>
      <c r="F68" s="9"/>
      <c r="G68" s="9" t="s">
        <v>26</v>
      </c>
      <c r="H68" s="9"/>
      <c r="I68" s="9" t="s">
        <v>27</v>
      </c>
      <c r="J68" s="9">
        <f>IF(C70&gt;0,IF(C75&gt;C70,0,1),0)</f>
        <v>0</v>
      </c>
      <c r="K68" s="9"/>
      <c r="L68" s="8"/>
      <c r="M68" s="8"/>
      <c r="O68" s="8"/>
      <c r="P68" s="8"/>
    </row>
    <row r="69" spans="1:16" x14ac:dyDescent="0.25">
      <c r="A69" s="8"/>
      <c r="B69" s="9" t="s">
        <v>28</v>
      </c>
      <c r="C69" s="9">
        <f>COUNTIF(K11:K15,"Female")</f>
        <v>0</v>
      </c>
      <c r="D69" s="9"/>
      <c r="E69" s="9"/>
      <c r="F69" s="9"/>
      <c r="G69" s="9" t="s">
        <v>29</v>
      </c>
      <c r="H69" s="9"/>
      <c r="I69" s="9" t="s">
        <v>30</v>
      </c>
      <c r="J69" s="9">
        <f>IF(M18="Yes",1,0)</f>
        <v>0</v>
      </c>
      <c r="K69" s="9"/>
      <c r="L69" s="8"/>
      <c r="M69" s="8"/>
      <c r="O69" s="8"/>
      <c r="P69" s="8"/>
    </row>
    <row r="70" spans="1:16" x14ac:dyDescent="0.25">
      <c r="A70" s="8"/>
      <c r="B70" s="9" t="s">
        <v>31</v>
      </c>
      <c r="C70" s="9">
        <f>COUNTIF(J11:J15,"&lt;18")-COUNTIF(J11:J15,"&lt;5")</f>
        <v>0</v>
      </c>
      <c r="D70" s="9"/>
      <c r="E70" s="9"/>
      <c r="F70" s="9"/>
      <c r="G70" s="9" t="s">
        <v>32</v>
      </c>
      <c r="H70" s="9"/>
      <c r="I70" s="9" t="s">
        <v>33</v>
      </c>
      <c r="J70" s="9">
        <v>1</v>
      </c>
      <c r="K70" s="9"/>
      <c r="L70" s="8"/>
      <c r="M70" s="8"/>
      <c r="O70" s="8"/>
      <c r="P70" s="8"/>
    </row>
    <row r="71" spans="1:16" x14ac:dyDescent="0.25">
      <c r="A71" s="8"/>
      <c r="B71" s="9" t="s">
        <v>33</v>
      </c>
      <c r="C71" s="9">
        <f>COUNTIF(J11:J15,"&gt; 17")-COUNTIF(J11:J15,"&gt; 39")</f>
        <v>0</v>
      </c>
      <c r="D71" s="9"/>
      <c r="E71" s="9"/>
      <c r="F71" s="9"/>
      <c r="G71" s="9" t="s">
        <v>34</v>
      </c>
      <c r="H71" s="9"/>
      <c r="I71" s="9" t="s">
        <v>35</v>
      </c>
      <c r="J71" s="9">
        <f>IF(C72&gt;0,(IF(C70&gt;0,0,IF(C71=0,1,0))),0)</f>
        <v>0</v>
      </c>
      <c r="K71" s="9"/>
      <c r="L71" s="8"/>
      <c r="M71" s="8"/>
      <c r="O71" s="8"/>
      <c r="P71" s="8"/>
    </row>
    <row r="72" spans="1:16" x14ac:dyDescent="0.25">
      <c r="A72" s="8"/>
      <c r="B72" s="9" t="s">
        <v>36</v>
      </c>
      <c r="C72" s="9">
        <f>COUNTIF(J11:J15,"&gt; 39")-COUNTIF(J11:J15,"&gt; 54")</f>
        <v>0</v>
      </c>
      <c r="D72" s="9"/>
      <c r="E72" s="9"/>
      <c r="F72" s="9"/>
      <c r="G72" s="9" t="s">
        <v>37</v>
      </c>
      <c r="H72" s="9"/>
      <c r="I72" s="9" t="s">
        <v>38</v>
      </c>
      <c r="J72" s="9">
        <f>IF(C73&gt;0,IF(C72&gt;0,0,IF(C71&gt;0,0,IF(C70=0,1,0))),0)</f>
        <v>0</v>
      </c>
      <c r="K72" s="9"/>
      <c r="L72" s="8"/>
      <c r="M72" s="8"/>
      <c r="O72" s="8"/>
      <c r="P72" s="8"/>
    </row>
    <row r="73" spans="1:16" x14ac:dyDescent="0.25">
      <c r="A73" s="8"/>
      <c r="B73" s="9" t="s">
        <v>39</v>
      </c>
      <c r="C73" s="9">
        <f>COUNTIF(J11:J15,"&gt; 54")-COUNTIF(J11:J15,"&gt;64")</f>
        <v>0</v>
      </c>
      <c r="D73" s="9"/>
      <c r="E73" s="9"/>
      <c r="F73" s="9"/>
      <c r="G73" s="9" t="s">
        <v>40</v>
      </c>
      <c r="H73" s="9"/>
      <c r="I73" s="9" t="s">
        <v>41</v>
      </c>
      <c r="J73" s="9">
        <f>IF(C74&gt;0,IF(C73&gt;0,0,IF(C72&gt;0,0,IF(C71&gt;0,0,IF(C70&gt;0,0,1)))),0)</f>
        <v>0</v>
      </c>
      <c r="K73" s="9"/>
      <c r="L73" s="8"/>
      <c r="M73" s="8"/>
      <c r="O73" s="8"/>
      <c r="P73" s="8"/>
    </row>
    <row r="74" spans="1:16" x14ac:dyDescent="0.25">
      <c r="A74" s="8"/>
      <c r="B74" s="9" t="s">
        <v>42</v>
      </c>
      <c r="C74" s="9">
        <f>COUNTIF(J11:J15,"&gt; 64")</f>
        <v>0</v>
      </c>
      <c r="D74" s="9"/>
      <c r="E74" s="9"/>
      <c r="F74" s="9"/>
      <c r="G74" s="9"/>
      <c r="H74" s="9"/>
      <c r="I74" s="9"/>
      <c r="J74" s="9"/>
      <c r="K74" s="9"/>
      <c r="L74" s="8"/>
      <c r="M74" s="8"/>
      <c r="O74" s="8"/>
      <c r="P74" s="8"/>
    </row>
    <row r="75" spans="1:16" x14ac:dyDescent="0.25">
      <c r="A75" s="8"/>
      <c r="B75" s="9" t="s">
        <v>43</v>
      </c>
      <c r="C75" s="9">
        <f>SUM(C70:C74)</f>
        <v>0</v>
      </c>
      <c r="D75" s="9"/>
      <c r="E75" s="9"/>
      <c r="F75" s="9"/>
      <c r="G75" s="9"/>
      <c r="H75" s="9"/>
      <c r="I75" s="9"/>
      <c r="J75" s="9"/>
      <c r="K75" s="9"/>
      <c r="L75" s="8"/>
      <c r="M75" s="8"/>
      <c r="O75" s="8"/>
      <c r="P75" s="8"/>
    </row>
  </sheetData>
  <sheetProtection algorithmName="SHA-512" hashValue="LELDnWDupduUn1iGzb1WglQDwpDEVtpfG0AQ+tSZfGBq1ZXPUKCbxaokQUQcwegCFBpKg7QA/gKkOOQdN6tzmw==" saltValue="QoA3dYn1T2mrJtZ4P4Oo3Q==" spinCount="100000" sheet="1" selectLockedCells="1"/>
  <mergeCells count="50">
    <mergeCell ref="O16:O18"/>
    <mergeCell ref="O4:O10"/>
    <mergeCell ref="J28:M28"/>
    <mergeCell ref="J27:M27"/>
    <mergeCell ref="I6:L6"/>
    <mergeCell ref="J8:M8"/>
    <mergeCell ref="K9:M9"/>
    <mergeCell ref="C1:H1"/>
    <mergeCell ref="C2:H2"/>
    <mergeCell ref="C7:H7"/>
    <mergeCell ref="J7:M7"/>
    <mergeCell ref="C5:H5"/>
    <mergeCell ref="C3:I3"/>
    <mergeCell ref="C10:D10"/>
    <mergeCell ref="E10:G10"/>
    <mergeCell ref="C8:H8"/>
    <mergeCell ref="K16:L16"/>
    <mergeCell ref="B22:G22"/>
    <mergeCell ref="C11:D11"/>
    <mergeCell ref="E11:G11"/>
    <mergeCell ref="C12:D12"/>
    <mergeCell ref="E12:G12"/>
    <mergeCell ref="C13:D13"/>
    <mergeCell ref="E13:G13"/>
    <mergeCell ref="B17:G17"/>
    <mergeCell ref="C14:D14"/>
    <mergeCell ref="E14:G14"/>
    <mergeCell ref="C15:D15"/>
    <mergeCell ref="E15:G15"/>
    <mergeCell ref="B30:H30"/>
    <mergeCell ref="A35:M35"/>
    <mergeCell ref="D18:F18"/>
    <mergeCell ref="I18:L18"/>
    <mergeCell ref="I21:L21"/>
    <mergeCell ref="I23:L23"/>
    <mergeCell ref="J25:M25"/>
    <mergeCell ref="J29:M31"/>
    <mergeCell ref="B31:H31"/>
    <mergeCell ref="B32:I32"/>
    <mergeCell ref="B34:H34"/>
    <mergeCell ref="J32:L32"/>
    <mergeCell ref="I34:M34"/>
    <mergeCell ref="J33:M33"/>
    <mergeCell ref="B33:H33"/>
    <mergeCell ref="J26:M26"/>
    <mergeCell ref="B18:C18"/>
    <mergeCell ref="B26:H26"/>
    <mergeCell ref="B27:H27"/>
    <mergeCell ref="B28:H28"/>
    <mergeCell ref="B29:H29"/>
  </mergeCells>
  <dataValidations count="8">
    <dataValidation type="list" allowBlank="1" showInputMessage="1" showErrorMessage="1" sqref="K11:K15" xr:uid="{00000000-0002-0000-0000-000000000000}">
      <formula1>"Female,Male"</formula1>
      <formula2>0</formula2>
    </dataValidation>
    <dataValidation type="list" allowBlank="1" showInputMessage="1" showErrorMessage="1" sqref="M18:N18 O11:O15" xr:uid="{00000000-0002-0000-0000-000001000000}">
      <formula1>"No,Yes"</formula1>
    </dataValidation>
    <dataValidation type="list" allowBlank="1" showInputMessage="1" showErrorMessage="1" sqref="M23:N23" xr:uid="{00000000-0002-0000-0000-000003000000}">
      <formula1>"EFT,Cash"</formula1>
    </dataValidation>
    <dataValidation type="list" allowBlank="1" showInputMessage="1" showErrorMessage="1" sqref="L11:L15" xr:uid="{00000000-0002-0000-0000-000005000000}">
      <formula1>"Yes,No"</formula1>
      <formula2>0</formula2>
    </dataValidation>
    <dataValidation allowBlank="1" showInputMessage="1" showErrorMessage="1" promptTitle="The Litchfield Biundary Bash" sqref="C2:H2" xr:uid="{00000000-0002-0000-0000-000006000000}">
      <formula1>0</formula1>
      <formula2>0</formula2>
    </dataValidation>
    <dataValidation type="list" allowBlank="1" showInputMessage="1" showErrorMessage="1" sqref="M6:N6" xr:uid="{17F9BC08-6921-4A13-B943-A030CC9CFE93}">
      <formula1>"Yes,No"</formula1>
    </dataValidation>
    <dataValidation type="list" allowBlank="1" showInputMessage="1" showErrorMessage="1" sqref="N7" xr:uid="{469EAF52-A899-4848-9420-FE508B56A968}">
      <formula1>"6 Hr Bakers Shuffle,3 Hr Half Baked,4 Hr Bikers Brew"</formula1>
    </dataValidation>
    <dataValidation type="list" allowBlank="1" showInputMessage="1" showErrorMessage="1" sqref="J7:M7" xr:uid="{782DFF7B-E3A3-4B7C-9A30-C342DDF0828F}">
      <formula1>"6 Hr Tramper,3 Hr Ambler,4 Hr Rider"</formula1>
    </dataValidation>
  </dataValidations>
  <hyperlinks>
    <hyperlink ref="A35" r:id="rId1" display="For more information, forms, etc, please visit our website www.nt.rogaine.asn.au" xr:uid="{00000000-0004-0000-0000-000000000000}"/>
    <hyperlink ref="C8" r:id="rId2" xr:uid="{F067641C-C063-4E87-AFC2-DEE548676DEC}"/>
  </hyperlinks>
  <printOptions horizontalCentered="1" verticalCentered="1"/>
  <pageMargins left="0.23622047244094491" right="0.23622047244094491" top="0.74803149606299213" bottom="0.74803149606299213" header="0.31496062992125984" footer="0.31496062992125984"/>
  <pageSetup paperSize="9" scale="76" firstPageNumber="0" orientation="landscape" horizontalDpi="300" verticalDpi="300" r:id="rId3"/>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A9624-ACA3-45A0-867C-29E92463A79D}">
  <dimension ref="A1"/>
  <sheetViews>
    <sheetView workbookViewId="0"/>
  </sheetViews>
  <sheetFormatPr defaultRowHeight="15" x14ac:dyDescent="0.25"/>
  <sheetData/>
  <sheetProtection algorithmName="SHA-512" hashValue="Db1qB6Ea2nDfov/dPa/vFF7fGwtRHtsN5ZVsMWdxesDA+Zw4Pv1vIKKU0EIbhluKjLps3deZ0tjbH6NKSYkAug==" saltValue="JzajDIvDrqeL8la9qLYHaQ==" spinCount="100000" sheet="1" objects="1" scenarios="1"/>
  <pageMargins left="0.7" right="0.7" top="0.75" bottom="0.75" header="0.3" footer="0.3"/>
  <pageSetup paperSize="9"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Template/>
  <TotalTime>10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Entry Form</vt:lpstr>
      <vt:lpstr>INDEMNITY</vt:lpstr>
      <vt:lpstr>'Entry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 &amp; Vicki</dc:creator>
  <dc:description/>
  <cp:lastModifiedBy>Shani Bryceson</cp:lastModifiedBy>
  <cp:revision>1</cp:revision>
  <cp:lastPrinted>2021-08-15T02:49:57Z</cp:lastPrinted>
  <dcterms:created xsi:type="dcterms:W3CDTF">2015-04-19T04:22:54Z</dcterms:created>
  <dcterms:modified xsi:type="dcterms:W3CDTF">2023-04-29T06:48:07Z</dcterms:modified>
  <dc:language>en-AU</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